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95" yWindow="6585" windowWidth="20370" windowHeight="5445" activeTab="2"/>
  </bookViews>
  <sheets>
    <sheet name="1. 총괄" sheetId="2" r:id="rId1"/>
    <sheet name="2. 활용 현황" sheetId="6" r:id="rId2"/>
    <sheet name="3. 미활용 현황" sheetId="1" r:id="rId3"/>
  </sheets>
  <definedNames>
    <definedName name="_xlnm._FilterDatabase" localSheetId="1" hidden="1">'2. 활용 현황'!$A$3:$Y$976</definedName>
    <definedName name="_xlnm._FilterDatabase" localSheetId="2" hidden="1">'3. 미활용 현황'!$B$3:$R$5</definedName>
    <definedName name="_xlnm.Print_Area" localSheetId="0">'1. 총괄'!$A$1:$W$7</definedName>
    <definedName name="_xlnm.Print_Titles" localSheetId="1">'2. 활용 현황'!$3:$4</definedName>
    <definedName name="_xlnm.Print_Titles" localSheetId="2">'3. 미활용 현황'!$3:$4</definedName>
  </definedNames>
  <calcPr calcId="145621"/>
</workbook>
</file>

<file path=xl/calcChain.xml><?xml version="1.0" encoding="utf-8"?>
<calcChain xmlns="http://schemas.openxmlformats.org/spreadsheetml/2006/main">
  <c r="R21" i="2" l="1"/>
  <c r="K21" i="2"/>
  <c r="R20" i="2" l="1"/>
  <c r="K20" i="2"/>
  <c r="M20" i="2" s="1"/>
  <c r="D20" i="2" s="1"/>
  <c r="B20" i="2" s="1"/>
  <c r="K14" i="2" l="1"/>
  <c r="D6" i="2" l="1"/>
  <c r="R6" i="2" l="1"/>
  <c r="K6" i="2"/>
  <c r="M6" i="2" s="1"/>
  <c r="B6" i="2" s="1"/>
  <c r="N350" i="1" l="1"/>
  <c r="N166" i="1"/>
  <c r="N91" i="1"/>
  <c r="N54" i="1"/>
  <c r="N780" i="6" l="1"/>
  <c r="N976" i="6"/>
  <c r="N520" i="6"/>
  <c r="N135" i="6"/>
  <c r="N52" i="6"/>
  <c r="N44" i="6"/>
  <c r="N428" i="1" l="1"/>
  <c r="N427" i="1"/>
  <c r="N420" i="1" l="1"/>
  <c r="N419" i="1"/>
  <c r="N418" i="1"/>
  <c r="N417" i="1"/>
  <c r="N416" i="1"/>
  <c r="N415" i="1"/>
  <c r="N414" i="1"/>
  <c r="N413" i="1"/>
  <c r="N412" i="1"/>
  <c r="N411" i="1"/>
  <c r="N410" i="1"/>
  <c r="N402" i="1"/>
  <c r="N401" i="1"/>
  <c r="N400" i="1"/>
  <c r="N399" i="1"/>
  <c r="N398" i="1"/>
  <c r="N397" i="1"/>
  <c r="N396" i="1"/>
  <c r="N395" i="1"/>
  <c r="N394" i="1"/>
  <c r="N393" i="1"/>
  <c r="N392" i="1"/>
  <c r="N391" i="1"/>
  <c r="N390" i="1"/>
  <c r="N387" i="1"/>
  <c r="N386" i="1"/>
  <c r="N385" i="1"/>
  <c r="N384" i="1"/>
  <c r="N383" i="1"/>
  <c r="N382" i="1"/>
  <c r="N381" i="1"/>
  <c r="N380" i="1"/>
  <c r="N379" i="1"/>
  <c r="N378" i="1"/>
  <c r="N377" i="1"/>
  <c r="N376" i="1"/>
  <c r="N375" i="1"/>
  <c r="N374" i="1"/>
  <c r="N373" i="1"/>
  <c r="N372" i="1"/>
  <c r="N371" i="1"/>
  <c r="N370" i="1"/>
  <c r="N369" i="1"/>
  <c r="N368" i="1"/>
  <c r="N367" i="1"/>
  <c r="N366" i="1"/>
  <c r="N365" i="1"/>
  <c r="N364" i="1"/>
  <c r="N363" i="1"/>
  <c r="N362" i="1"/>
  <c r="N361" i="1"/>
  <c r="N360" i="1"/>
  <c r="N359" i="1"/>
  <c r="N358" i="1"/>
  <c r="N357" i="1"/>
  <c r="N356" i="1"/>
  <c r="N355" i="1"/>
  <c r="N354" i="1"/>
  <c r="N353" i="1"/>
  <c r="N352" i="1"/>
  <c r="N351" i="1"/>
  <c r="N349" i="1" l="1"/>
  <c r="N348" i="1"/>
  <c r="N347" i="1"/>
  <c r="N346" i="1"/>
  <c r="N345" i="1"/>
  <c r="N344" i="1"/>
  <c r="N343" i="1"/>
  <c r="N342" i="1"/>
  <c r="N341" i="1"/>
  <c r="N340" i="1"/>
  <c r="N339" i="1"/>
  <c r="N338" i="1"/>
  <c r="N337" i="1"/>
  <c r="N336" i="1"/>
  <c r="N335" i="1"/>
  <c r="N334" i="1"/>
  <c r="N333" i="1"/>
  <c r="N332" i="1"/>
  <c r="N331" i="1"/>
  <c r="N330" i="1"/>
  <c r="N329" i="1"/>
  <c r="N328" i="1"/>
  <c r="N327" i="1"/>
  <c r="N326" i="1"/>
  <c r="N325" i="1"/>
  <c r="N324" i="1"/>
  <c r="N323" i="1"/>
  <c r="N322" i="1"/>
  <c r="N321" i="1"/>
  <c r="N320" i="1"/>
  <c r="N319" i="1"/>
  <c r="N318" i="1"/>
  <c r="N317" i="1"/>
  <c r="N316" i="1"/>
  <c r="N315" i="1"/>
  <c r="N314" i="1"/>
  <c r="N313" i="1"/>
  <c r="N312" i="1"/>
  <c r="N311" i="1"/>
  <c r="N310" i="1"/>
  <c r="N309" i="1"/>
  <c r="N308" i="1"/>
  <c r="N307" i="1"/>
  <c r="N306" i="1"/>
  <c r="N305" i="1"/>
  <c r="N304" i="1"/>
  <c r="N303" i="1"/>
  <c r="N302" i="1"/>
  <c r="N301" i="1"/>
  <c r="N300" i="1"/>
  <c r="N299" i="1"/>
  <c r="N298" i="1"/>
  <c r="N297" i="1"/>
  <c r="N296" i="1"/>
  <c r="N295" i="1"/>
  <c r="N294" i="1"/>
  <c r="N293" i="1"/>
  <c r="N292" i="1"/>
  <c r="N291" i="1"/>
  <c r="N290" i="1"/>
  <c r="N289" i="1"/>
  <c r="N288" i="1"/>
  <c r="N287" i="1"/>
  <c r="N268" i="1" l="1"/>
  <c r="N267" i="1"/>
  <c r="N266" i="1"/>
  <c r="N265" i="1"/>
  <c r="N264" i="1"/>
  <c r="N263" i="1"/>
  <c r="N262" i="1"/>
  <c r="N261" i="1"/>
  <c r="N260" i="1"/>
  <c r="N259" i="1"/>
  <c r="N258" i="1"/>
  <c r="N257" i="1"/>
  <c r="N256" i="1"/>
  <c r="N255" i="1"/>
  <c r="N254" i="1"/>
  <c r="N253" i="1"/>
  <c r="N252" i="1"/>
  <c r="N251" i="1"/>
  <c r="N250" i="1"/>
  <c r="N249" i="1"/>
  <c r="N248" i="1"/>
  <c r="N247" i="1"/>
  <c r="N246" i="1"/>
  <c r="N245" i="1"/>
  <c r="N244" i="1"/>
  <c r="N243" i="1"/>
  <c r="N242" i="1"/>
  <c r="N241" i="1"/>
  <c r="N240" i="1"/>
  <c r="N239" i="1"/>
  <c r="N238" i="1"/>
  <c r="N237" i="1"/>
  <c r="N236" i="1"/>
  <c r="N235" i="1"/>
  <c r="N234" i="1"/>
  <c r="N233" i="1"/>
  <c r="N232" i="1"/>
  <c r="N231" i="1"/>
  <c r="N230" i="1"/>
  <c r="N229" i="1"/>
  <c r="N227" i="1"/>
  <c r="N226" i="1"/>
  <c r="N225" i="1"/>
  <c r="N224" i="1"/>
  <c r="N223" i="1"/>
  <c r="N222" i="1"/>
  <c r="N221" i="1"/>
  <c r="N220" i="1"/>
  <c r="N219" i="1"/>
  <c r="N218" i="1"/>
  <c r="N217" i="1"/>
  <c r="N216" i="1"/>
  <c r="N215" i="1"/>
  <c r="N214" i="1"/>
  <c r="N213" i="1"/>
  <c r="N212" i="1"/>
  <c r="N204" i="1"/>
  <c r="N203" i="1"/>
  <c r="N202" i="1"/>
  <c r="N198" i="1"/>
  <c r="N194" i="1"/>
  <c r="N193" i="1"/>
  <c r="N192" i="1"/>
  <c r="N191" i="1"/>
  <c r="N190" i="1"/>
  <c r="N189" i="1"/>
  <c r="N188" i="1"/>
  <c r="N187" i="1"/>
  <c r="N186" i="1"/>
  <c r="N185" i="1"/>
  <c r="N184" i="1"/>
  <c r="N183" i="1"/>
  <c r="N182" i="1"/>
  <c r="N181" i="1"/>
  <c r="N180" i="1"/>
  <c r="N179" i="1"/>
  <c r="N178" i="1"/>
  <c r="N177" i="1"/>
  <c r="N176" i="1"/>
  <c r="N175" i="1"/>
  <c r="N174" i="1"/>
  <c r="N173" i="1"/>
  <c r="N172" i="1"/>
  <c r="N171" i="1"/>
  <c r="N170" i="1"/>
  <c r="N169" i="1"/>
  <c r="N168" i="1"/>
  <c r="N167" i="1"/>
  <c r="N165" i="1" l="1"/>
  <c r="N164" i="1"/>
  <c r="N163" i="1"/>
  <c r="N162" i="1"/>
  <c r="N161" i="1"/>
  <c r="N160" i="1"/>
  <c r="N157" i="1" l="1"/>
  <c r="N156" i="1"/>
  <c r="N147" i="1"/>
  <c r="N146" i="1"/>
  <c r="N143" i="1"/>
  <c r="N142" i="1"/>
  <c r="N141" i="1"/>
  <c r="N140" i="1"/>
  <c r="N136" i="1"/>
  <c r="N135" i="1"/>
  <c r="N134" i="1"/>
  <c r="N133" i="1"/>
  <c r="N132" i="1"/>
  <c r="N131" i="1"/>
  <c r="N130" i="1"/>
  <c r="N129" i="1"/>
  <c r="N128" i="1"/>
  <c r="N127" i="1"/>
  <c r="N126" i="1"/>
  <c r="N95" i="1" l="1"/>
  <c r="N94" i="1"/>
  <c r="N93" i="1"/>
  <c r="N92" i="1"/>
  <c r="N90" i="1" l="1"/>
  <c r="N89" i="1"/>
  <c r="N88" i="1"/>
  <c r="N87" i="1"/>
  <c r="N86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8" i="1"/>
  <c r="N57" i="1"/>
  <c r="N56" i="1"/>
  <c r="N53" i="1" l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27" i="1" l="1"/>
  <c r="N26" i="1"/>
  <c r="M22" i="1" l="1"/>
  <c r="N22" i="1" s="1"/>
  <c r="K22" i="1"/>
  <c r="N21" i="1"/>
  <c r="N20" i="1"/>
  <c r="N19" i="1"/>
  <c r="N18" i="1"/>
  <c r="N17" i="1"/>
  <c r="N942" i="6" l="1"/>
  <c r="N941" i="6"/>
  <c r="N940" i="6"/>
  <c r="N939" i="6"/>
  <c r="N938" i="6"/>
  <c r="N937" i="6"/>
  <c r="N936" i="6"/>
  <c r="N935" i="6"/>
  <c r="N934" i="6"/>
  <c r="N933" i="6"/>
  <c r="N932" i="6"/>
  <c r="N931" i="6"/>
  <c r="N930" i="6"/>
  <c r="N929" i="6"/>
  <c r="N928" i="6"/>
  <c r="N927" i="6"/>
  <c r="N926" i="6"/>
  <c r="N925" i="6"/>
  <c r="N924" i="6"/>
  <c r="N923" i="6"/>
  <c r="N922" i="6"/>
  <c r="N921" i="6"/>
  <c r="N920" i="6"/>
  <c r="N919" i="6"/>
  <c r="N918" i="6"/>
  <c r="N917" i="6"/>
  <c r="N916" i="6"/>
  <c r="N915" i="6"/>
  <c r="N899" i="6"/>
  <c r="N898" i="6"/>
  <c r="N897" i="6"/>
  <c r="N896" i="6"/>
  <c r="N895" i="6"/>
  <c r="N894" i="6"/>
  <c r="N893" i="6"/>
  <c r="N892" i="6"/>
  <c r="N891" i="6"/>
  <c r="N890" i="6"/>
  <c r="N889" i="6"/>
  <c r="N888" i="6"/>
  <c r="N887" i="6"/>
  <c r="N886" i="6"/>
  <c r="N885" i="6"/>
  <c r="N884" i="6"/>
  <c r="N883" i="6"/>
  <c r="N882" i="6"/>
  <c r="N881" i="6"/>
  <c r="N880" i="6"/>
  <c r="N879" i="6"/>
  <c r="N878" i="6"/>
  <c r="N877" i="6"/>
  <c r="N876" i="6"/>
  <c r="N875" i="6"/>
  <c r="N874" i="6"/>
  <c r="N873" i="6"/>
  <c r="N872" i="6"/>
  <c r="N871" i="6"/>
  <c r="N870" i="6"/>
  <c r="N865" i="6"/>
  <c r="N864" i="6"/>
  <c r="N863" i="6"/>
  <c r="N862" i="6"/>
  <c r="N861" i="6"/>
  <c r="N860" i="6"/>
  <c r="N859" i="6"/>
  <c r="N858" i="6"/>
  <c r="N857" i="6"/>
  <c r="N856" i="6"/>
  <c r="N855" i="6"/>
  <c r="N854" i="6"/>
  <c r="N853" i="6"/>
  <c r="N852" i="6"/>
  <c r="N851" i="6"/>
  <c r="N850" i="6"/>
  <c r="N849" i="6"/>
  <c r="N848" i="6"/>
  <c r="N847" i="6"/>
  <c r="N846" i="6"/>
  <c r="N845" i="6"/>
  <c r="N844" i="6"/>
  <c r="N843" i="6"/>
  <c r="N842" i="6"/>
  <c r="N841" i="6"/>
  <c r="N840" i="6"/>
  <c r="N839" i="6"/>
  <c r="N838" i="6"/>
  <c r="N837" i="6"/>
  <c r="N836" i="6"/>
  <c r="N835" i="6"/>
  <c r="N834" i="6"/>
  <c r="N833" i="6"/>
  <c r="N832" i="6"/>
  <c r="N831" i="6"/>
  <c r="N830" i="6"/>
  <c r="N829" i="6"/>
  <c r="N828" i="6"/>
  <c r="N827" i="6"/>
  <c r="N826" i="6"/>
  <c r="N825" i="6"/>
  <c r="N824" i="6"/>
  <c r="N823" i="6"/>
  <c r="N822" i="6"/>
  <c r="N821" i="6"/>
  <c r="N820" i="6"/>
  <c r="N819" i="6"/>
  <c r="N818" i="6"/>
  <c r="N817" i="6"/>
  <c r="N816" i="6"/>
  <c r="N815" i="6"/>
  <c r="N814" i="6"/>
  <c r="N813" i="6"/>
  <c r="N812" i="6"/>
  <c r="N811" i="6"/>
  <c r="N810" i="6"/>
  <c r="N809" i="6"/>
  <c r="N808" i="6"/>
  <c r="N807" i="6"/>
  <c r="N806" i="6"/>
  <c r="N805" i="6"/>
  <c r="N804" i="6"/>
  <c r="N803" i="6"/>
  <c r="N802" i="6"/>
  <c r="N801" i="6"/>
  <c r="N800" i="6"/>
  <c r="N799" i="6"/>
  <c r="N798" i="6"/>
  <c r="N797" i="6"/>
  <c r="N796" i="6"/>
  <c r="N795" i="6"/>
  <c r="N794" i="6"/>
  <c r="N793" i="6"/>
  <c r="N792" i="6"/>
  <c r="N789" i="6"/>
  <c r="N788" i="6"/>
  <c r="N787" i="6"/>
  <c r="N786" i="6"/>
  <c r="N785" i="6"/>
  <c r="N784" i="6"/>
  <c r="N783" i="6"/>
  <c r="N782" i="6"/>
  <c r="N781" i="6"/>
  <c r="N585" i="6" l="1"/>
  <c r="N583" i="6"/>
  <c r="N579" i="6"/>
  <c r="N578" i="6"/>
  <c r="N577" i="6"/>
  <c r="N570" i="6"/>
  <c r="N569" i="6"/>
  <c r="N568" i="6"/>
  <c r="N567" i="6"/>
  <c r="N566" i="6"/>
  <c r="N565" i="6"/>
  <c r="N564" i="6"/>
  <c r="N563" i="6"/>
  <c r="N562" i="6"/>
  <c r="N561" i="6"/>
  <c r="N560" i="6"/>
  <c r="N559" i="6"/>
  <c r="N558" i="6"/>
  <c r="N557" i="6"/>
  <c r="N556" i="6"/>
  <c r="N555" i="6"/>
  <c r="N554" i="6"/>
  <c r="N553" i="6"/>
  <c r="N552" i="6"/>
  <c r="N551" i="6"/>
  <c r="N538" i="6"/>
  <c r="N537" i="6"/>
  <c r="N536" i="6"/>
  <c r="N535" i="6"/>
  <c r="N534" i="6"/>
  <c r="N533" i="6"/>
  <c r="N532" i="6"/>
  <c r="N531" i="6"/>
  <c r="N529" i="6"/>
  <c r="N528" i="6"/>
  <c r="N527" i="6"/>
  <c r="N526" i="6"/>
  <c r="N525" i="6"/>
  <c r="N524" i="6"/>
  <c r="N523" i="6"/>
  <c r="N522" i="6"/>
  <c r="N521" i="6"/>
  <c r="N975" i="6" l="1"/>
  <c r="N974" i="6"/>
  <c r="N973" i="6"/>
  <c r="N972" i="6"/>
  <c r="N971" i="6"/>
  <c r="N970" i="6"/>
  <c r="N969" i="6"/>
  <c r="N968" i="6"/>
  <c r="N967" i="6"/>
  <c r="N966" i="6"/>
  <c r="N965" i="6"/>
  <c r="N964" i="6"/>
  <c r="N963" i="6"/>
  <c r="N962" i="6"/>
  <c r="N961" i="6"/>
  <c r="N960" i="6"/>
  <c r="N959" i="6"/>
  <c r="N958" i="6"/>
  <c r="N957" i="6"/>
  <c r="N956" i="6"/>
  <c r="N955" i="6"/>
  <c r="N954" i="6"/>
  <c r="N953" i="6"/>
  <c r="N952" i="6"/>
  <c r="N779" i="6" l="1"/>
  <c r="N778" i="6"/>
  <c r="N777" i="6"/>
  <c r="N776" i="6"/>
  <c r="N775" i="6"/>
  <c r="N774" i="6"/>
  <c r="N773" i="6"/>
  <c r="N772" i="6"/>
  <c r="N771" i="6"/>
  <c r="N769" i="6"/>
  <c r="N768" i="6"/>
  <c r="N767" i="6"/>
  <c r="N766" i="6"/>
  <c r="N765" i="6"/>
  <c r="N764" i="6"/>
  <c r="N763" i="6"/>
  <c r="N762" i="6"/>
  <c r="N761" i="6"/>
  <c r="N760" i="6"/>
  <c r="N759" i="6"/>
  <c r="N758" i="6"/>
  <c r="N757" i="6"/>
  <c r="N756" i="6"/>
  <c r="N755" i="6"/>
  <c r="N754" i="6"/>
  <c r="N753" i="6"/>
  <c r="N752" i="6"/>
  <c r="N751" i="6"/>
  <c r="N750" i="6"/>
  <c r="N749" i="6"/>
  <c r="N748" i="6"/>
  <c r="N747" i="6"/>
  <c r="N746" i="6"/>
  <c r="N745" i="6"/>
  <c r="N744" i="6"/>
  <c r="N743" i="6"/>
  <c r="N742" i="6"/>
  <c r="N741" i="6"/>
  <c r="N740" i="6"/>
  <c r="N739" i="6"/>
  <c r="N738" i="6"/>
  <c r="N737" i="6"/>
  <c r="N736" i="6"/>
  <c r="N735" i="6"/>
  <c r="N734" i="6"/>
  <c r="N733" i="6"/>
  <c r="N732" i="6"/>
  <c r="N731" i="6"/>
  <c r="N730" i="6"/>
  <c r="N729" i="6"/>
  <c r="N728" i="6"/>
  <c r="N727" i="6"/>
  <c r="N726" i="6"/>
  <c r="N725" i="6"/>
  <c r="N724" i="6"/>
  <c r="N723" i="6"/>
  <c r="N722" i="6"/>
  <c r="N721" i="6"/>
  <c r="N720" i="6"/>
  <c r="N719" i="6"/>
  <c r="N718" i="6"/>
  <c r="N717" i="6"/>
  <c r="N716" i="6"/>
  <c r="N715" i="6"/>
  <c r="N714" i="6"/>
  <c r="N713" i="6"/>
  <c r="N712" i="6"/>
  <c r="N711" i="6"/>
  <c r="N710" i="6"/>
  <c r="N709" i="6"/>
  <c r="N708" i="6"/>
  <c r="N707" i="6"/>
  <c r="N706" i="6"/>
  <c r="N705" i="6"/>
  <c r="N704" i="6"/>
  <c r="N703" i="6"/>
  <c r="N702" i="6"/>
  <c r="N701" i="6"/>
  <c r="N700" i="6"/>
  <c r="N699" i="6"/>
  <c r="N698" i="6"/>
  <c r="N697" i="6"/>
  <c r="N696" i="6"/>
  <c r="N695" i="6"/>
  <c r="N694" i="6"/>
  <c r="N693" i="6"/>
  <c r="N692" i="6"/>
  <c r="N691" i="6"/>
  <c r="N689" i="6"/>
  <c r="N688" i="6"/>
  <c r="N687" i="6"/>
  <c r="N686" i="6"/>
  <c r="N685" i="6"/>
  <c r="N684" i="6"/>
  <c r="N683" i="6"/>
  <c r="N681" i="6"/>
  <c r="N680" i="6"/>
  <c r="N679" i="6"/>
  <c r="N678" i="6"/>
  <c r="N677" i="6"/>
  <c r="N676" i="6"/>
  <c r="N675" i="6"/>
  <c r="N674" i="6"/>
  <c r="N673" i="6"/>
  <c r="N672" i="6"/>
  <c r="N671" i="6"/>
  <c r="N670" i="6"/>
  <c r="N669" i="6"/>
  <c r="N668" i="6"/>
  <c r="N667" i="6"/>
  <c r="N666" i="6"/>
  <c r="N665" i="6"/>
  <c r="N664" i="6"/>
  <c r="N663" i="6"/>
  <c r="N662" i="6"/>
  <c r="N661" i="6"/>
  <c r="N660" i="6"/>
  <c r="N659" i="6"/>
  <c r="N658" i="6"/>
  <c r="N657" i="6"/>
  <c r="N656" i="6"/>
  <c r="N655" i="6"/>
  <c r="N654" i="6"/>
  <c r="N653" i="6"/>
  <c r="N652" i="6"/>
  <c r="N651" i="6"/>
  <c r="N650" i="6"/>
  <c r="N649" i="6"/>
  <c r="N648" i="6"/>
  <c r="N647" i="6"/>
  <c r="N646" i="6"/>
  <c r="N645" i="6"/>
  <c r="N644" i="6"/>
  <c r="N643" i="6"/>
  <c r="N642" i="6"/>
  <c r="N641" i="6"/>
  <c r="N640" i="6"/>
  <c r="N639" i="6"/>
  <c r="N638" i="6"/>
  <c r="N637" i="6"/>
  <c r="N636" i="6"/>
  <c r="N635" i="6"/>
  <c r="N634" i="6"/>
  <c r="N633" i="6"/>
  <c r="N632" i="6"/>
  <c r="N631" i="6"/>
  <c r="N630" i="6"/>
  <c r="N629" i="6"/>
  <c r="N628" i="6"/>
  <c r="N627" i="6"/>
  <c r="N626" i="6"/>
  <c r="N625" i="6"/>
  <c r="N624" i="6"/>
  <c r="N623" i="6"/>
  <c r="N622" i="6"/>
  <c r="N621" i="6"/>
  <c r="N620" i="6"/>
  <c r="N619" i="6"/>
  <c r="N618" i="6"/>
  <c r="N617" i="6"/>
  <c r="N616" i="6"/>
  <c r="N615" i="6"/>
  <c r="N614" i="6"/>
  <c r="N613" i="6"/>
  <c r="N612" i="6"/>
  <c r="N611" i="6"/>
  <c r="N610" i="6"/>
  <c r="N609" i="6"/>
  <c r="N608" i="6"/>
  <c r="N607" i="6"/>
  <c r="N606" i="6"/>
  <c r="N605" i="6"/>
  <c r="N604" i="6"/>
  <c r="N603" i="6"/>
  <c r="N602" i="6"/>
  <c r="N601" i="6"/>
  <c r="N600" i="6"/>
  <c r="N599" i="6"/>
  <c r="N598" i="6"/>
  <c r="N597" i="6"/>
  <c r="N596" i="6"/>
  <c r="N595" i="6"/>
  <c r="N594" i="6"/>
  <c r="N593" i="6"/>
  <c r="N592" i="6"/>
  <c r="N591" i="6"/>
  <c r="N590" i="6"/>
  <c r="N589" i="6"/>
  <c r="N588" i="6"/>
  <c r="N587" i="6"/>
  <c r="N519" i="6" l="1"/>
  <c r="N518" i="6"/>
  <c r="N517" i="6"/>
  <c r="N516" i="6"/>
  <c r="N515" i="6"/>
  <c r="N514" i="6"/>
  <c r="N513" i="6"/>
  <c r="N512" i="6"/>
  <c r="N511" i="6"/>
  <c r="N510" i="6"/>
  <c r="N509" i="6"/>
  <c r="N508" i="6"/>
  <c r="N507" i="6"/>
  <c r="N506" i="6"/>
  <c r="N505" i="6"/>
  <c r="N504" i="6"/>
  <c r="N503" i="6"/>
  <c r="N502" i="6"/>
  <c r="N501" i="6"/>
  <c r="N500" i="6"/>
  <c r="N499" i="6"/>
  <c r="N498" i="6"/>
  <c r="N497" i="6"/>
  <c r="N496" i="6"/>
  <c r="N495" i="6"/>
  <c r="N494" i="6"/>
  <c r="N493" i="6"/>
  <c r="N492" i="6"/>
  <c r="N491" i="6"/>
  <c r="N490" i="6"/>
  <c r="N489" i="6"/>
  <c r="N488" i="6"/>
  <c r="N487" i="6"/>
  <c r="N486" i="6"/>
  <c r="N485" i="6"/>
  <c r="N484" i="6"/>
  <c r="N483" i="6"/>
  <c r="N482" i="6"/>
  <c r="N481" i="6"/>
  <c r="N480" i="6"/>
  <c r="N479" i="6"/>
  <c r="N478" i="6"/>
  <c r="N477" i="6"/>
  <c r="N476" i="6"/>
  <c r="N475" i="6"/>
  <c r="N474" i="6"/>
  <c r="N473" i="6"/>
  <c r="N471" i="6" l="1"/>
  <c r="N470" i="6"/>
  <c r="N466" i="6"/>
  <c r="N465" i="6"/>
  <c r="N464" i="6"/>
  <c r="N463" i="6"/>
  <c r="N462" i="6"/>
  <c r="N456" i="6"/>
  <c r="N455" i="6"/>
  <c r="N454" i="6"/>
  <c r="N453" i="6"/>
  <c r="N452" i="6"/>
  <c r="N451" i="6"/>
  <c r="N450" i="6"/>
  <c r="N449" i="6"/>
  <c r="N447" i="6"/>
  <c r="N446" i="6"/>
  <c r="N445" i="6"/>
  <c r="N444" i="6"/>
  <c r="N443" i="6"/>
  <c r="N442" i="6"/>
  <c r="N441" i="6"/>
  <c r="N440" i="6"/>
  <c r="N439" i="6"/>
  <c r="N438" i="6"/>
  <c r="N408" i="6" l="1"/>
  <c r="N407" i="6"/>
  <c r="N406" i="6"/>
  <c r="N405" i="6"/>
  <c r="N404" i="6"/>
  <c r="N403" i="6"/>
  <c r="N402" i="6"/>
  <c r="N401" i="6"/>
  <c r="N400" i="6"/>
  <c r="N399" i="6"/>
  <c r="N398" i="6"/>
  <c r="N377" i="6"/>
  <c r="N376" i="6"/>
  <c r="N375" i="6"/>
  <c r="N374" i="6"/>
  <c r="N373" i="6"/>
  <c r="N372" i="6"/>
  <c r="N371" i="6"/>
  <c r="N370" i="6"/>
  <c r="N369" i="6"/>
  <c r="N368" i="6"/>
  <c r="N367" i="6"/>
  <c r="N354" i="6"/>
  <c r="N353" i="6"/>
  <c r="N352" i="6"/>
  <c r="N351" i="6"/>
  <c r="N350" i="6"/>
  <c r="N349" i="6"/>
  <c r="N348" i="6"/>
  <c r="N347" i="6"/>
  <c r="N346" i="6"/>
  <c r="N345" i="6"/>
  <c r="N344" i="6"/>
  <c r="N343" i="6"/>
  <c r="N342" i="6"/>
  <c r="N340" i="6" l="1"/>
  <c r="N339" i="6"/>
  <c r="N338" i="6"/>
  <c r="N337" i="6"/>
  <c r="N336" i="6"/>
  <c r="N335" i="6"/>
  <c r="N334" i="6"/>
  <c r="N333" i="6"/>
  <c r="N332" i="6"/>
  <c r="N331" i="6"/>
  <c r="N330" i="6"/>
  <c r="N329" i="6"/>
  <c r="N328" i="6"/>
  <c r="N327" i="6"/>
  <c r="N326" i="6"/>
  <c r="N325" i="6"/>
  <c r="N320" i="6"/>
  <c r="N319" i="6"/>
  <c r="N318" i="6"/>
  <c r="N317" i="6"/>
  <c r="N316" i="6"/>
  <c r="N315" i="6"/>
  <c r="N314" i="6"/>
  <c r="N313" i="6"/>
  <c r="N312" i="6"/>
  <c r="N311" i="6"/>
  <c r="N310" i="6"/>
  <c r="N309" i="6"/>
  <c r="N308" i="6"/>
  <c r="N307" i="6"/>
  <c r="N306" i="6"/>
  <c r="N305" i="6"/>
  <c r="N304" i="6"/>
  <c r="N303" i="6"/>
  <c r="N302" i="6"/>
  <c r="N301" i="6"/>
  <c r="N300" i="6"/>
  <c r="N299" i="6"/>
  <c r="N298" i="6"/>
  <c r="N297" i="6"/>
  <c r="N296" i="6"/>
  <c r="N295" i="6"/>
  <c r="N294" i="6"/>
  <c r="N293" i="6"/>
  <c r="N292" i="6"/>
  <c r="N291" i="6"/>
  <c r="N290" i="6"/>
  <c r="N289" i="6"/>
  <c r="N288" i="6"/>
  <c r="N287" i="6"/>
  <c r="N286" i="6"/>
  <c r="N285" i="6"/>
  <c r="N284" i="6"/>
  <c r="N283" i="6"/>
  <c r="N282" i="6"/>
  <c r="N281" i="6"/>
  <c r="N280" i="6"/>
  <c r="N279" i="6"/>
  <c r="N276" i="6"/>
  <c r="N274" i="6"/>
  <c r="N270" i="6"/>
  <c r="N269" i="6"/>
  <c r="N268" i="6"/>
  <c r="N267" i="6"/>
  <c r="N266" i="6"/>
  <c r="N265" i="6"/>
  <c r="N264" i="6"/>
  <c r="N263" i="6"/>
  <c r="N262" i="6"/>
  <c r="N261" i="6"/>
  <c r="N260" i="6"/>
  <c r="N259" i="6"/>
  <c r="N258" i="6"/>
  <c r="N257" i="6"/>
  <c r="N256" i="6"/>
  <c r="N255" i="6"/>
  <c r="N254" i="6"/>
  <c r="N253" i="6"/>
  <c r="N252" i="6"/>
  <c r="N251" i="6"/>
  <c r="N250" i="6"/>
  <c r="N249" i="6"/>
  <c r="N248" i="6"/>
  <c r="N247" i="6"/>
  <c r="N246" i="6"/>
  <c r="N245" i="6"/>
  <c r="N244" i="6"/>
  <c r="N243" i="6"/>
  <c r="N242" i="6"/>
  <c r="N241" i="6"/>
  <c r="N240" i="6"/>
  <c r="N239" i="6"/>
  <c r="N238" i="6"/>
  <c r="N237" i="6"/>
  <c r="N236" i="6"/>
  <c r="N235" i="6"/>
  <c r="N234" i="6"/>
  <c r="N233" i="6"/>
  <c r="N232" i="6"/>
  <c r="N231" i="6"/>
  <c r="N230" i="6"/>
  <c r="N229" i="6"/>
  <c r="N228" i="6"/>
  <c r="N227" i="6"/>
  <c r="N226" i="6"/>
  <c r="N225" i="6"/>
  <c r="N224" i="6"/>
  <c r="N223" i="6"/>
  <c r="N222" i="6"/>
  <c r="N221" i="6"/>
  <c r="N220" i="6"/>
  <c r="N219" i="6"/>
  <c r="N218" i="6"/>
  <c r="N217" i="6"/>
  <c r="N216" i="6"/>
  <c r="N215" i="6"/>
  <c r="N214" i="6"/>
  <c r="N213" i="6"/>
  <c r="N212" i="6"/>
  <c r="N211" i="6"/>
  <c r="N210" i="6"/>
  <c r="N209" i="6"/>
  <c r="N208" i="6"/>
  <c r="N207" i="6"/>
  <c r="N206" i="6"/>
  <c r="N205" i="6"/>
  <c r="N204" i="6"/>
  <c r="N203" i="6"/>
  <c r="N202" i="6"/>
  <c r="N201" i="6"/>
  <c r="N200" i="6"/>
  <c r="N199" i="6"/>
  <c r="N198" i="6"/>
  <c r="N197" i="6"/>
  <c r="N178" i="6"/>
  <c r="N177" i="6"/>
  <c r="N176" i="6"/>
  <c r="N175" i="6"/>
  <c r="N174" i="6"/>
  <c r="N173" i="6"/>
  <c r="N172" i="6"/>
  <c r="N171" i="6"/>
  <c r="N170" i="6"/>
  <c r="N163" i="6"/>
  <c r="N162" i="6"/>
  <c r="N161" i="6"/>
  <c r="N160" i="6"/>
  <c r="N159" i="6"/>
  <c r="N158" i="6"/>
  <c r="N157" i="6"/>
  <c r="N156" i="6"/>
  <c r="N155" i="6"/>
  <c r="N154" i="6"/>
  <c r="N153" i="6"/>
  <c r="N152" i="6"/>
  <c r="N134" i="6" l="1"/>
  <c r="N133" i="6"/>
  <c r="N132" i="6"/>
  <c r="N131" i="6"/>
  <c r="N130" i="6"/>
  <c r="N129" i="6"/>
  <c r="N128" i="6"/>
  <c r="N127" i="6"/>
  <c r="N126" i="6"/>
  <c r="N125" i="6"/>
  <c r="N124" i="6"/>
  <c r="N123" i="6"/>
  <c r="N122" i="6"/>
  <c r="N121" i="6"/>
  <c r="N120" i="6"/>
  <c r="N119" i="6"/>
  <c r="N118" i="6"/>
  <c r="N117" i="6"/>
  <c r="N116" i="6"/>
  <c r="N115" i="6"/>
  <c r="N114" i="6"/>
  <c r="N113" i="6"/>
  <c r="N112" i="6"/>
  <c r="N111" i="6"/>
  <c r="N110" i="6"/>
  <c r="N109" i="6"/>
  <c r="N108" i="6"/>
  <c r="N107" i="6"/>
  <c r="N106" i="6"/>
  <c r="N105" i="6"/>
  <c r="N104" i="6"/>
  <c r="N103" i="6"/>
  <c r="N102" i="6"/>
  <c r="N101" i="6"/>
  <c r="N100" i="6"/>
  <c r="N99" i="6"/>
  <c r="N98" i="6"/>
  <c r="N97" i="6"/>
  <c r="N96" i="6"/>
  <c r="N95" i="6"/>
  <c r="N94" i="6"/>
  <c r="N93" i="6"/>
  <c r="N92" i="6"/>
  <c r="N91" i="6"/>
  <c r="N90" i="6"/>
  <c r="N89" i="6"/>
  <c r="N88" i="6"/>
  <c r="N87" i="6"/>
  <c r="N86" i="6"/>
  <c r="N85" i="6"/>
  <c r="N84" i="6"/>
  <c r="N83" i="6"/>
  <c r="N82" i="6"/>
  <c r="N81" i="6"/>
  <c r="N80" i="6"/>
  <c r="N79" i="6"/>
  <c r="N78" i="6"/>
  <c r="N77" i="6"/>
  <c r="N76" i="6"/>
  <c r="N75" i="6"/>
  <c r="N74" i="6"/>
  <c r="N73" i="6"/>
  <c r="N72" i="6"/>
  <c r="N54" i="6" l="1"/>
  <c r="N53" i="6"/>
  <c r="N51" i="6" l="1"/>
  <c r="N50" i="6"/>
  <c r="N49" i="6"/>
  <c r="N48" i="6"/>
  <c r="N47" i="6"/>
  <c r="N46" i="6"/>
  <c r="N45" i="6"/>
  <c r="N43" i="6" l="1"/>
  <c r="N42" i="6"/>
  <c r="N41" i="6"/>
  <c r="N40" i="6"/>
  <c r="N39" i="6"/>
  <c r="N38" i="6"/>
  <c r="N37" i="6"/>
  <c r="N36" i="6"/>
  <c r="N35" i="6"/>
  <c r="N34" i="6"/>
  <c r="N33" i="6"/>
  <c r="R22" i="2" l="1"/>
  <c r="K22" i="2"/>
  <c r="M22" i="2" s="1"/>
  <c r="D22" i="2" s="1"/>
  <c r="B22" i="2" s="1"/>
  <c r="W21" i="2" l="1"/>
  <c r="W20" i="2" l="1"/>
  <c r="W19" i="2" l="1"/>
  <c r="R19" i="2"/>
  <c r="M19" i="2"/>
  <c r="D19" i="2" s="1"/>
  <c r="B19" i="2" s="1"/>
  <c r="K19" i="2"/>
  <c r="R18" i="2" l="1"/>
  <c r="M18" i="2"/>
  <c r="D18" i="2" s="1"/>
  <c r="K18" i="2"/>
  <c r="R17" i="2" l="1"/>
  <c r="K17" i="2"/>
  <c r="M17" i="2" s="1"/>
  <c r="D17" i="2" s="1"/>
  <c r="B17" i="2" s="1"/>
  <c r="W16" i="2" l="1"/>
  <c r="R16" i="2"/>
  <c r="K16" i="2"/>
  <c r="B16" i="2"/>
  <c r="W14" i="2" l="1"/>
  <c r="R14" i="2"/>
  <c r="M14" i="2"/>
  <c r="R13" i="2" l="1"/>
  <c r="K13" i="2"/>
  <c r="M13" i="2" s="1"/>
  <c r="D13" i="2" s="1"/>
  <c r="B13" i="2" s="1"/>
  <c r="D12" i="2"/>
  <c r="B12" i="2" s="1"/>
  <c r="K12" i="2"/>
  <c r="M12" i="2"/>
  <c r="R12" i="2"/>
  <c r="W12" i="2"/>
  <c r="R11" i="2" l="1"/>
  <c r="K11" i="2"/>
  <c r="M11" i="2" s="1"/>
  <c r="D11" i="2" s="1"/>
  <c r="B11" i="2" s="1"/>
  <c r="W10" i="2" l="1"/>
  <c r="R10" i="2"/>
  <c r="K10" i="2"/>
  <c r="M10" i="2" s="1"/>
  <c r="D10" i="2" s="1"/>
  <c r="B10" i="2" s="1"/>
  <c r="W9" i="2" l="1"/>
  <c r="R9" i="2"/>
  <c r="K9" i="2"/>
  <c r="M9" i="2" s="1"/>
  <c r="D9" i="2" s="1"/>
  <c r="B9" i="2" s="1"/>
  <c r="R8" i="2" l="1"/>
  <c r="M8" i="2"/>
  <c r="D8" i="2" s="1"/>
  <c r="B8" i="2" s="1"/>
  <c r="K8" i="2"/>
  <c r="K20" i="6" l="1"/>
  <c r="L20" i="6"/>
  <c r="M20" i="6"/>
  <c r="J20" i="6"/>
  <c r="K11" i="1"/>
  <c r="L11" i="1"/>
  <c r="M11" i="1"/>
  <c r="J11" i="1"/>
  <c r="N6" i="1"/>
  <c r="N7" i="1"/>
  <c r="N8" i="1"/>
  <c r="N9" i="1"/>
  <c r="N10" i="1"/>
  <c r="N5" i="1"/>
  <c r="N11" i="1" s="1"/>
  <c r="N9" i="6"/>
  <c r="N10" i="6"/>
  <c r="N11" i="6"/>
  <c r="N12" i="6"/>
  <c r="N13" i="6"/>
  <c r="N14" i="6"/>
  <c r="N15" i="6"/>
  <c r="N16" i="6"/>
  <c r="N17" i="6"/>
  <c r="N18" i="6"/>
  <c r="N19" i="6"/>
  <c r="N8" i="6"/>
  <c r="W7" i="2" l="1"/>
  <c r="N5" i="6"/>
  <c r="N7" i="6"/>
  <c r="N6" i="6"/>
  <c r="N20" i="6" l="1"/>
  <c r="K7" i="2" l="1"/>
  <c r="M7" i="2" s="1"/>
  <c r="R7" i="2"/>
</calcChain>
</file>

<file path=xl/sharedStrings.xml><?xml version="1.0" encoding="utf-8"?>
<sst xmlns="http://schemas.openxmlformats.org/spreadsheetml/2006/main" count="14255" uniqueCount="6732">
  <si>
    <t>대부
완료(예정)일</t>
    <phoneticPr fontId="4" type="noConversion"/>
  </si>
  <si>
    <t>무상대부인
경우 사유</t>
    <phoneticPr fontId="4" type="noConversion"/>
  </si>
  <si>
    <t>시군구</t>
    <phoneticPr fontId="4" type="noConversion"/>
  </si>
  <si>
    <t>나머지 주소</t>
    <phoneticPr fontId="4" type="noConversion"/>
  </si>
  <si>
    <t>매각</t>
  </si>
  <si>
    <t>기타</t>
  </si>
  <si>
    <t>대 지
(㎡)</t>
    <phoneticPr fontId="5" type="noConversion"/>
  </si>
  <si>
    <t>건물</t>
    <phoneticPr fontId="4" type="noConversion"/>
  </si>
  <si>
    <t>대지</t>
    <phoneticPr fontId="4" type="noConversion"/>
  </si>
  <si>
    <t>계</t>
    <phoneticPr fontId="4" type="noConversion"/>
  </si>
  <si>
    <t>시·도</t>
    <phoneticPr fontId="5" type="noConversion"/>
  </si>
  <si>
    <t>폐교명</t>
    <phoneticPr fontId="5" type="noConversion"/>
  </si>
  <si>
    <t>폐교년도</t>
    <phoneticPr fontId="5" type="noConversion"/>
  </si>
  <si>
    <t>규  모(㎡)</t>
    <phoneticPr fontId="5" type="noConversion"/>
  </si>
  <si>
    <t>대장가격(천원)</t>
    <phoneticPr fontId="4" type="noConversion"/>
  </si>
  <si>
    <t>건물연면적</t>
    <phoneticPr fontId="5" type="noConversion"/>
  </si>
  <si>
    <t>대 지</t>
    <phoneticPr fontId="5" type="noConversion"/>
  </si>
  <si>
    <t>지역
교육청</t>
    <phoneticPr fontId="5" type="noConversion"/>
  </si>
  <si>
    <t>규  모</t>
    <phoneticPr fontId="5" type="noConversion"/>
  </si>
  <si>
    <t>대부현황</t>
    <phoneticPr fontId="4" type="noConversion"/>
  </si>
  <si>
    <t>대부방법
(수의, 공개경쟁)</t>
    <phoneticPr fontId="5" type="noConversion"/>
  </si>
  <si>
    <t>대부일</t>
    <phoneticPr fontId="4" type="noConversion"/>
  </si>
  <si>
    <t>대부요율(%)</t>
    <phoneticPr fontId="4" type="noConversion"/>
  </si>
  <si>
    <t>구분</t>
    <phoneticPr fontId="4" type="noConversion"/>
  </si>
  <si>
    <t>세부내역</t>
    <phoneticPr fontId="4" type="noConversion"/>
  </si>
  <si>
    <t>지역교육청</t>
    <phoneticPr fontId="5" type="noConversion"/>
  </si>
  <si>
    <t>대부</t>
  </si>
  <si>
    <t>시도
교육청</t>
    <phoneticPr fontId="4" type="noConversion"/>
  </si>
  <si>
    <t>매각
완료
(B)</t>
    <phoneticPr fontId="4" type="noConversion"/>
  </si>
  <si>
    <t>활용현황</t>
    <phoneticPr fontId="4" type="noConversion"/>
  </si>
  <si>
    <t>향후 활용계획
(미활용폐교인경우 작성)</t>
    <phoneticPr fontId="4" type="noConversion"/>
  </si>
  <si>
    <t>대           부(임   대)</t>
    <phoneticPr fontId="4" type="noConversion"/>
  </si>
  <si>
    <t>자체
활용</t>
    <phoneticPr fontId="4" type="noConversion"/>
  </si>
  <si>
    <t>교육
시설</t>
    <phoneticPr fontId="4" type="noConversion"/>
  </si>
  <si>
    <t>시획복지시설</t>
    <phoneticPr fontId="4" type="noConversion"/>
  </si>
  <si>
    <t>문화
시설</t>
    <phoneticPr fontId="4" type="noConversion"/>
  </si>
  <si>
    <t>공공체육시설</t>
    <phoneticPr fontId="4" type="noConversion"/>
  </si>
  <si>
    <t>소득증대시설</t>
    <phoneticPr fontId="4" type="noConversion"/>
  </si>
  <si>
    <t>소계</t>
    <phoneticPr fontId="4" type="noConversion"/>
  </si>
  <si>
    <t>대부</t>
    <phoneticPr fontId="4" type="noConversion"/>
  </si>
  <si>
    <t>보존
관리</t>
    <phoneticPr fontId="4" type="noConversion"/>
  </si>
  <si>
    <t>건물연면적
(㎡)</t>
    <phoneticPr fontId="5" type="noConversion"/>
  </si>
  <si>
    <t>대 지
(㎡)</t>
    <phoneticPr fontId="5" type="noConversion"/>
  </si>
  <si>
    <t>건물</t>
    <phoneticPr fontId="4" type="noConversion"/>
  </si>
  <si>
    <t>대지</t>
    <phoneticPr fontId="4" type="noConversion"/>
  </si>
  <si>
    <t>계</t>
    <phoneticPr fontId="4" type="noConversion"/>
  </si>
  <si>
    <t>(단위 : 교/천원)</t>
    <phoneticPr fontId="4" type="noConversion"/>
  </si>
  <si>
    <t xml:space="preserve">2. 폐교재산 활용 현황 </t>
    <phoneticPr fontId="4" type="noConversion"/>
  </si>
  <si>
    <t>읍면동</t>
    <phoneticPr fontId="4" type="noConversion"/>
  </si>
  <si>
    <t>급별</t>
    <phoneticPr fontId="4" type="noConversion"/>
  </si>
  <si>
    <t>초</t>
    <phoneticPr fontId="4" type="noConversion"/>
  </si>
  <si>
    <t>주    소 1)</t>
    <phoneticPr fontId="5" type="noConversion"/>
  </si>
  <si>
    <t>매각 2)</t>
    <phoneticPr fontId="4" type="noConversion"/>
  </si>
  <si>
    <t>대부 3)</t>
    <phoneticPr fontId="4" type="noConversion"/>
  </si>
  <si>
    <t>자체활용 4)</t>
    <phoneticPr fontId="4" type="noConversion"/>
  </si>
  <si>
    <t>보존관리 5)</t>
    <phoneticPr fontId="4" type="noConversion"/>
  </si>
  <si>
    <t>3. 미활용 폐교재산 현황</t>
    <phoneticPr fontId="5" type="noConversion"/>
  </si>
  <si>
    <t>활용계획</t>
    <phoneticPr fontId="4" type="noConversion"/>
  </si>
  <si>
    <t>폐  교
학교수
(A=B+C)
'82년부터</t>
    <phoneticPr fontId="4" type="noConversion"/>
  </si>
  <si>
    <t>계
(D)</t>
    <phoneticPr fontId="4" type="noConversion"/>
  </si>
  <si>
    <t>계(E)</t>
    <phoneticPr fontId="4" type="noConversion"/>
  </si>
  <si>
    <t>보유
(C=D+E)</t>
    <phoneticPr fontId="4" type="noConversion"/>
  </si>
  <si>
    <t>연번</t>
    <phoneticPr fontId="5" type="noConversion"/>
  </si>
  <si>
    <t>부산</t>
    <phoneticPr fontId="4" type="noConversion"/>
  </si>
  <si>
    <t>부산</t>
    <phoneticPr fontId="4" type="noConversion"/>
  </si>
  <si>
    <t>북부</t>
    <phoneticPr fontId="4" type="noConversion"/>
  </si>
  <si>
    <t>낙동여자중학교</t>
    <phoneticPr fontId="6" type="noConversion"/>
  </si>
  <si>
    <t>중</t>
    <phoneticPr fontId="4" type="noConversion"/>
  </si>
  <si>
    <t>강서구</t>
    <phoneticPr fontId="4" type="noConversion"/>
  </si>
  <si>
    <t>대저1동</t>
    <phoneticPr fontId="4" type="noConversion"/>
  </si>
  <si>
    <t>421-3번지</t>
    <phoneticPr fontId="4" type="noConversion"/>
  </si>
  <si>
    <t>삼락초등학교</t>
    <phoneticPr fontId="4" type="noConversion"/>
  </si>
  <si>
    <t>사상구</t>
    <phoneticPr fontId="4" type="noConversion"/>
  </si>
  <si>
    <t>삼락동</t>
    <phoneticPr fontId="4" type="noConversion"/>
  </si>
  <si>
    <t>365-8번지</t>
    <phoneticPr fontId="4" type="noConversion"/>
  </si>
  <si>
    <t>남부</t>
    <phoneticPr fontId="4" type="noConversion"/>
  </si>
  <si>
    <t>부산진구</t>
    <phoneticPr fontId="4" type="noConversion"/>
  </si>
  <si>
    <t>부전2동</t>
    <phoneticPr fontId="4" type="noConversion"/>
  </si>
  <si>
    <t>389-25번지</t>
    <phoneticPr fontId="4" type="noConversion"/>
  </si>
  <si>
    <t>교육시설</t>
    <phoneticPr fontId="4" type="noConversion"/>
  </si>
  <si>
    <t>수의</t>
    <phoneticPr fontId="4" type="noConversion"/>
  </si>
  <si>
    <t>지자체의 공익사업</t>
    <phoneticPr fontId="4" type="noConversion"/>
  </si>
  <si>
    <t>해운대</t>
    <phoneticPr fontId="4" type="noConversion"/>
  </si>
  <si>
    <t>기장중철마분교장</t>
    <phoneticPr fontId="4" type="noConversion"/>
  </si>
  <si>
    <t>기장군</t>
    <phoneticPr fontId="4" type="noConversion"/>
  </si>
  <si>
    <t>철마면</t>
    <phoneticPr fontId="4" type="noConversion"/>
  </si>
  <si>
    <t>연구리 594번지</t>
    <phoneticPr fontId="4" type="noConversion"/>
  </si>
  <si>
    <t>가락초해포분교장</t>
    <phoneticPr fontId="4" type="noConversion"/>
  </si>
  <si>
    <t>봉림동</t>
    <phoneticPr fontId="4" type="noConversion"/>
  </si>
  <si>
    <t>738-1714번지</t>
    <phoneticPr fontId="4" type="noConversion"/>
  </si>
  <si>
    <t>서부</t>
    <phoneticPr fontId="4" type="noConversion"/>
  </si>
  <si>
    <t>(구)다대초등학교</t>
    <phoneticPr fontId="4" type="noConversion"/>
  </si>
  <si>
    <t>사하구</t>
    <phoneticPr fontId="4" type="noConversion"/>
  </si>
  <si>
    <t>다대동</t>
    <phoneticPr fontId="4" type="noConversion"/>
  </si>
  <si>
    <t>1140-1번지</t>
    <phoneticPr fontId="4" type="noConversion"/>
  </si>
  <si>
    <t>중앙초등학교</t>
    <phoneticPr fontId="4" type="noConversion"/>
  </si>
  <si>
    <t>동구</t>
    <phoneticPr fontId="4" type="noConversion"/>
  </si>
  <si>
    <t>수정동</t>
    <phoneticPr fontId="4" type="noConversion"/>
  </si>
  <si>
    <t>363-4번지</t>
    <phoneticPr fontId="4" type="noConversion"/>
  </si>
  <si>
    <t>사상중학교</t>
    <phoneticPr fontId="4" type="noConversion"/>
  </si>
  <si>
    <t>덕포동</t>
    <phoneticPr fontId="4" type="noConversion"/>
  </si>
  <si>
    <t>150-1번지</t>
    <phoneticPr fontId="4" type="noConversion"/>
  </si>
  <si>
    <t>(구)경남여자중학교</t>
    <phoneticPr fontId="4" type="noConversion"/>
  </si>
  <si>
    <t>수정5동</t>
    <phoneticPr fontId="4" type="noConversion"/>
  </si>
  <si>
    <t>563번지</t>
    <phoneticPr fontId="4" type="noConversion"/>
  </si>
  <si>
    <t>(구)정관초등학교</t>
    <phoneticPr fontId="4" type="noConversion"/>
  </si>
  <si>
    <t>정관면</t>
    <phoneticPr fontId="4" type="noConversion"/>
  </si>
  <si>
    <t>방곡리 412번지</t>
    <phoneticPr fontId="4" type="noConversion"/>
  </si>
  <si>
    <t>(구)디자인고등학교</t>
    <phoneticPr fontId="4" type="noConversion"/>
  </si>
  <si>
    <t>고</t>
    <phoneticPr fontId="4" type="noConversion"/>
  </si>
  <si>
    <t>초량동</t>
    <phoneticPr fontId="4" type="noConversion"/>
  </si>
  <si>
    <t>1167번지</t>
    <phoneticPr fontId="4" type="noConversion"/>
  </si>
  <si>
    <t>동래</t>
    <phoneticPr fontId="4" type="noConversion"/>
  </si>
  <si>
    <t>윤산중학교</t>
    <phoneticPr fontId="4" type="noConversion"/>
  </si>
  <si>
    <t>금정구</t>
    <phoneticPr fontId="4" type="noConversion"/>
  </si>
  <si>
    <t>금사동</t>
    <phoneticPr fontId="4" type="noConversion"/>
  </si>
  <si>
    <t>505번지</t>
    <phoneticPr fontId="4" type="noConversion"/>
  </si>
  <si>
    <t>부산푸른숲교육센터</t>
    <phoneticPr fontId="4" type="noConversion"/>
  </si>
  <si>
    <t>2013.08.01</t>
    <phoneticPr fontId="4" type="noConversion"/>
  </si>
  <si>
    <t>2023.07.31</t>
    <phoneticPr fontId="4" type="noConversion"/>
  </si>
  <si>
    <t>연간
대부료
(천원)</t>
    <phoneticPr fontId="4" type="noConversion"/>
  </si>
  <si>
    <t>부산</t>
    <phoneticPr fontId="4" type="noConversion"/>
  </si>
  <si>
    <t>북부</t>
    <phoneticPr fontId="4" type="noConversion"/>
  </si>
  <si>
    <t>천가초장항분교장</t>
    <phoneticPr fontId="4" type="noConversion"/>
  </si>
  <si>
    <t>초</t>
    <phoneticPr fontId="4" type="noConversion"/>
  </si>
  <si>
    <t>강서구</t>
    <phoneticPr fontId="4" type="noConversion"/>
  </si>
  <si>
    <t>성북동</t>
    <phoneticPr fontId="4" type="noConversion"/>
  </si>
  <si>
    <t>1290번지</t>
    <phoneticPr fontId="4" type="noConversion"/>
  </si>
  <si>
    <t xml:space="preserve"> </t>
    <phoneticPr fontId="4" type="noConversion"/>
  </si>
  <si>
    <t xml:space="preserve"> </t>
    <phoneticPr fontId="4" type="noConversion"/>
  </si>
  <si>
    <t>눌차초등학교</t>
    <phoneticPr fontId="4" type="noConversion"/>
  </si>
  <si>
    <t>눌차동</t>
    <phoneticPr fontId="4" type="noConversion"/>
  </si>
  <si>
    <t>587번지</t>
    <phoneticPr fontId="4" type="noConversion"/>
  </si>
  <si>
    <t>천가초대항분교장</t>
    <phoneticPr fontId="4" type="noConversion"/>
  </si>
  <si>
    <t>대항동</t>
    <phoneticPr fontId="4" type="noConversion"/>
  </si>
  <si>
    <t>175번지</t>
    <phoneticPr fontId="4" type="noConversion"/>
  </si>
  <si>
    <t>(구)명지초등학교</t>
    <phoneticPr fontId="4" type="noConversion"/>
  </si>
  <si>
    <t>명지동</t>
    <phoneticPr fontId="4" type="noConversion"/>
  </si>
  <si>
    <t>1336번지</t>
    <phoneticPr fontId="4" type="noConversion"/>
  </si>
  <si>
    <t>매각 진행 중</t>
    <phoneticPr fontId="4" type="noConversion"/>
  </si>
  <si>
    <t>계</t>
    <phoneticPr fontId="5" type="noConversion"/>
  </si>
  <si>
    <t xml:space="preserve"> </t>
    <phoneticPr fontId="5" type="noConversion"/>
  </si>
  <si>
    <t>(구)부산개성중학교</t>
    <phoneticPr fontId="4" type="noConversion"/>
  </si>
  <si>
    <t>건물연면적
(㎡)</t>
    <phoneticPr fontId="5" type="noConversion"/>
  </si>
  <si>
    <t>부산어린이인성교육관으로의 활용계획 추진중</t>
    <phoneticPr fontId="4" type="noConversion"/>
  </si>
  <si>
    <t>부산</t>
    <phoneticPr fontId="5" type="noConversion"/>
  </si>
  <si>
    <t>해운대</t>
    <phoneticPr fontId="5" type="noConversion"/>
  </si>
  <si>
    <t>일광초학리분교장</t>
    <phoneticPr fontId="5" type="noConversion"/>
  </si>
  <si>
    <t>초</t>
    <phoneticPr fontId="5" type="noConversion"/>
  </si>
  <si>
    <t>기장군</t>
    <phoneticPr fontId="5" type="noConversion"/>
  </si>
  <si>
    <t>일광면</t>
    <phoneticPr fontId="5" type="noConversion"/>
  </si>
  <si>
    <t>삼성리 717-5번지</t>
    <phoneticPr fontId="5" type="noConversion"/>
  </si>
  <si>
    <t>(구)부산중앙중학교</t>
    <phoneticPr fontId="5" type="noConversion"/>
  </si>
  <si>
    <t>중</t>
    <phoneticPr fontId="5" type="noConversion"/>
  </si>
  <si>
    <t>부산진구</t>
    <phoneticPr fontId="5" type="noConversion"/>
  </si>
  <si>
    <t>전포1동</t>
    <phoneticPr fontId="5" type="noConversion"/>
  </si>
  <si>
    <t>682번지</t>
    <phoneticPr fontId="5" type="noConversion"/>
  </si>
  <si>
    <t>북부</t>
    <phoneticPr fontId="5" type="noConversion"/>
  </si>
  <si>
    <t>천가초천성분교장</t>
    <phoneticPr fontId="5" type="noConversion"/>
  </si>
  <si>
    <t>강서구</t>
    <phoneticPr fontId="5" type="noConversion"/>
  </si>
  <si>
    <t>천성동</t>
    <phoneticPr fontId="5" type="noConversion"/>
  </si>
  <si>
    <t>813번지</t>
    <phoneticPr fontId="5" type="noConversion"/>
  </si>
  <si>
    <t>재산명도 소송중</t>
    <phoneticPr fontId="5" type="noConversion"/>
  </si>
  <si>
    <t>삼광초등학교</t>
    <phoneticPr fontId="5" type="noConversion"/>
  </si>
  <si>
    <t>북구</t>
    <phoneticPr fontId="5" type="noConversion"/>
  </si>
  <si>
    <t>(구)송정초등학교</t>
    <phoneticPr fontId="5" type="noConversion"/>
  </si>
  <si>
    <t>강동동</t>
    <phoneticPr fontId="5" type="noConversion"/>
  </si>
  <si>
    <t>4359-3번지</t>
    <phoneticPr fontId="5" type="noConversion"/>
  </si>
  <si>
    <t>송정동</t>
    <phoneticPr fontId="5" type="noConversion"/>
  </si>
  <si>
    <t>1437-19번지</t>
    <phoneticPr fontId="5" type="noConversion"/>
  </si>
  <si>
    <t>남부</t>
    <phoneticPr fontId="5" type="noConversion"/>
  </si>
  <si>
    <t>1. 시도교육청 폐교재산 현황(2017.3.1현재)</t>
    <phoneticPr fontId="4" type="noConversion"/>
  </si>
  <si>
    <t xml:space="preserve"> </t>
    <phoneticPr fontId="4" type="noConversion"/>
  </si>
  <si>
    <t>17년 한국수자원공사 (부산에코델타시티
 친수사업 편입예정)</t>
    <phoneticPr fontId="5" type="noConversion"/>
  </si>
  <si>
    <t>대구</t>
    <phoneticPr fontId="4" type="noConversion"/>
  </si>
  <si>
    <t>인천</t>
    <phoneticPr fontId="4" type="noConversion"/>
  </si>
  <si>
    <t>대전</t>
    <phoneticPr fontId="4" type="noConversion"/>
  </si>
  <si>
    <t>광주</t>
    <phoneticPr fontId="4" type="noConversion"/>
  </si>
  <si>
    <t>울산</t>
    <phoneticPr fontId="4" type="noConversion"/>
  </si>
  <si>
    <t>세종</t>
    <phoneticPr fontId="4" type="noConversion"/>
  </si>
  <si>
    <t>경기</t>
  </si>
  <si>
    <t>강원</t>
    <phoneticPr fontId="4" type="noConversion"/>
  </si>
  <si>
    <t>충북</t>
    <phoneticPr fontId="4" type="noConversion"/>
  </si>
  <si>
    <t>충남</t>
    <phoneticPr fontId="4" type="noConversion"/>
  </si>
  <si>
    <t>전북</t>
    <phoneticPr fontId="4" type="noConversion"/>
  </si>
  <si>
    <t>전남</t>
    <phoneticPr fontId="4" type="noConversion"/>
  </si>
  <si>
    <t>경남</t>
    <phoneticPr fontId="4" type="noConversion"/>
  </si>
  <si>
    <t>제주</t>
    <phoneticPr fontId="4" type="noConversion"/>
  </si>
  <si>
    <t xml:space="preserve">자체활용현황
</t>
    <phoneticPr fontId="5" type="noConversion"/>
  </si>
  <si>
    <t>구분</t>
    <phoneticPr fontId="5" type="noConversion"/>
  </si>
  <si>
    <t>세부내역</t>
    <phoneticPr fontId="5" type="noConversion"/>
  </si>
  <si>
    <t>대구</t>
    <phoneticPr fontId="5" type="noConversion"/>
  </si>
  <si>
    <t>동부</t>
    <phoneticPr fontId="5" type="noConversion"/>
  </si>
  <si>
    <t>평광초등학교</t>
    <phoneticPr fontId="5" type="noConversion"/>
  </si>
  <si>
    <t>초</t>
    <phoneticPr fontId="5" type="noConversion"/>
  </si>
  <si>
    <t>동구</t>
    <phoneticPr fontId="5" type="noConversion"/>
  </si>
  <si>
    <t>평광동</t>
    <phoneticPr fontId="5" type="noConversion"/>
  </si>
  <si>
    <t>교육용시설</t>
    <phoneticPr fontId="6" type="noConversion"/>
  </si>
  <si>
    <t>전통놀이 연구 및 체험교육</t>
    <phoneticPr fontId="6" type="noConversion"/>
  </si>
  <si>
    <t>공개경쟁</t>
    <phoneticPr fontId="5" type="noConversion"/>
  </si>
  <si>
    <t>2017.1.1</t>
    <phoneticPr fontId="5" type="noConversion"/>
  </si>
  <si>
    <t>2019.12.31</t>
    <phoneticPr fontId="5" type="noConversion"/>
  </si>
  <si>
    <t>달성</t>
    <phoneticPr fontId="5" type="noConversion"/>
  </si>
  <si>
    <t>서재초달천분교</t>
    <phoneticPr fontId="5" type="noConversion"/>
  </si>
  <si>
    <t>달성군</t>
    <phoneticPr fontId="5" type="noConversion"/>
  </si>
  <si>
    <t>다사읍</t>
    <phoneticPr fontId="5" type="noConversion"/>
  </si>
  <si>
    <t>달천리 306-1</t>
    <phoneticPr fontId="5" type="noConversion"/>
  </si>
  <si>
    <t>문화시설</t>
    <phoneticPr fontId="5" type="noConversion"/>
  </si>
  <si>
    <t>박달예술인촌</t>
    <phoneticPr fontId="5" type="noConversion"/>
  </si>
  <si>
    <t>2015.1.1</t>
    <phoneticPr fontId="5" type="noConversion"/>
  </si>
  <si>
    <t>2017.6.30.</t>
    <phoneticPr fontId="5" type="noConversion"/>
  </si>
  <si>
    <t>유가초한정분교</t>
    <phoneticPr fontId="5" type="noConversion"/>
  </si>
  <si>
    <t>유가면</t>
    <phoneticPr fontId="5" type="noConversion"/>
  </si>
  <si>
    <t>한정리 224-1</t>
    <phoneticPr fontId="5" type="noConversion"/>
  </si>
  <si>
    <t>로봇체험교육장 및 직업능력개발원</t>
    <phoneticPr fontId="5" type="noConversion"/>
  </si>
  <si>
    <t>2016.1.1</t>
    <phoneticPr fontId="5" type="noConversion"/>
  </si>
  <si>
    <t>2017.12.31</t>
    <phoneticPr fontId="5" type="noConversion"/>
  </si>
  <si>
    <t>가창초우록분교</t>
    <phoneticPr fontId="5" type="noConversion"/>
  </si>
  <si>
    <t>가창면</t>
    <phoneticPr fontId="5" type="noConversion"/>
  </si>
  <si>
    <t>삼산리 795</t>
    <phoneticPr fontId="5" type="noConversion"/>
  </si>
  <si>
    <t>작가창작스튜디오</t>
    <phoneticPr fontId="5" type="noConversion"/>
  </si>
  <si>
    <t>2015.4.3</t>
    <phoneticPr fontId="5" type="noConversion"/>
  </si>
  <si>
    <t>2018.4.2</t>
    <phoneticPr fontId="5" type="noConversion"/>
  </si>
  <si>
    <t>달성</t>
  </si>
  <si>
    <t>복명초등학교</t>
  </si>
  <si>
    <t>초</t>
  </si>
  <si>
    <t>중구</t>
  </si>
  <si>
    <t>남산동</t>
  </si>
  <si>
    <t>교육용시설</t>
    <phoneticPr fontId="5" type="noConversion"/>
  </si>
  <si>
    <t>동부교육청 청사</t>
    <phoneticPr fontId="5" type="noConversion"/>
  </si>
  <si>
    <t>서부</t>
  </si>
  <si>
    <t>경운초감삼분교</t>
  </si>
  <si>
    <t>서구</t>
  </si>
  <si>
    <t>내당동</t>
  </si>
  <si>
    <t>467-2</t>
  </si>
  <si>
    <t>서부교육청 청사</t>
    <phoneticPr fontId="5" type="noConversion"/>
  </si>
  <si>
    <t>남부</t>
  </si>
  <si>
    <t>남도여중</t>
  </si>
  <si>
    <t>중</t>
  </si>
  <si>
    <t>남구</t>
  </si>
  <si>
    <t>대명동</t>
  </si>
  <si>
    <t>1819-11</t>
  </si>
  <si>
    <t>교육용시설</t>
    <phoneticPr fontId="5" type="noConversion"/>
  </si>
  <si>
    <t>교육연구정보원</t>
    <phoneticPr fontId="5" type="noConversion"/>
  </si>
  <si>
    <t>대구</t>
    <phoneticPr fontId="5" type="noConversion"/>
  </si>
  <si>
    <t>성서중학교</t>
  </si>
  <si>
    <t>달서구</t>
  </si>
  <si>
    <t>장기동</t>
  </si>
  <si>
    <t>장성초</t>
    <phoneticPr fontId="5" type="noConversion"/>
  </si>
  <si>
    <t>감삼중학교</t>
  </si>
  <si>
    <t>감삼동</t>
  </si>
  <si>
    <t>198-4</t>
  </si>
  <si>
    <t>교육연수원</t>
    <phoneticPr fontId="5" type="noConversion"/>
  </si>
  <si>
    <t>대구남중학교</t>
  </si>
  <si>
    <t>성당동</t>
  </si>
  <si>
    <t>424-1</t>
  </si>
  <si>
    <t>방송통신중</t>
    <phoneticPr fontId="5" type="noConversion"/>
  </si>
  <si>
    <t>본리중학교</t>
  </si>
  <si>
    <t>본리동</t>
  </si>
  <si>
    <t>333-1</t>
  </si>
  <si>
    <t>예담학교</t>
    <phoneticPr fontId="5" type="noConversion"/>
  </si>
  <si>
    <t>인천</t>
  </si>
  <si>
    <t>내리초</t>
  </si>
  <si>
    <t>초</t>
    <phoneticPr fontId="4" type="noConversion"/>
  </si>
  <si>
    <t>초</t>
    <phoneticPr fontId="4" type="noConversion"/>
  </si>
  <si>
    <t>인천광역시</t>
    <phoneticPr fontId="4" type="noConversion"/>
  </si>
  <si>
    <t>영흥면</t>
    <phoneticPr fontId="4" type="noConversion"/>
  </si>
  <si>
    <t>내리 61</t>
    <phoneticPr fontId="4" type="noConversion"/>
  </si>
  <si>
    <t>사회복지시설</t>
    <phoneticPr fontId="5" type="noConversion"/>
  </si>
  <si>
    <t>아동센터</t>
    <phoneticPr fontId="5" type="noConversion"/>
  </si>
  <si>
    <t>수의</t>
    <phoneticPr fontId="5" type="noConversion"/>
  </si>
  <si>
    <t>2016.8.8</t>
    <phoneticPr fontId="5" type="noConversion"/>
  </si>
  <si>
    <t>2017.8.7</t>
    <phoneticPr fontId="5" type="noConversion"/>
  </si>
  <si>
    <t>강화</t>
  </si>
  <si>
    <t>양당초</t>
  </si>
  <si>
    <t>초</t>
    <phoneticPr fontId="4" type="noConversion"/>
  </si>
  <si>
    <t>인천광역시</t>
    <phoneticPr fontId="4" type="noConversion"/>
  </si>
  <si>
    <t>송해면</t>
    <phoneticPr fontId="4" type="noConversion"/>
  </si>
  <si>
    <t>양오리 632-4</t>
    <phoneticPr fontId="4" type="noConversion"/>
  </si>
  <si>
    <t>교육용시설</t>
    <phoneticPr fontId="5" type="noConversion"/>
  </si>
  <si>
    <t>자연사박물관</t>
    <phoneticPr fontId="5" type="noConversion"/>
  </si>
  <si>
    <t>수의</t>
  </si>
  <si>
    <t>2016.5.10</t>
    <phoneticPr fontId="5" type="noConversion"/>
  </si>
  <si>
    <t>2017.5.9</t>
    <phoneticPr fontId="5" type="noConversion"/>
  </si>
  <si>
    <t>마리산초</t>
  </si>
  <si>
    <t>화도면</t>
    <phoneticPr fontId="4" type="noConversion"/>
  </si>
  <si>
    <t>덕포리 1212</t>
    <phoneticPr fontId="4" type="noConversion"/>
  </si>
  <si>
    <t>문화예술원</t>
    <phoneticPr fontId="5" type="noConversion"/>
  </si>
  <si>
    <t>2016.10.13</t>
    <phoneticPr fontId="5" type="noConversion"/>
  </si>
  <si>
    <t>2017.10.12</t>
    <phoneticPr fontId="5" type="noConversion"/>
  </si>
  <si>
    <t>강후초</t>
  </si>
  <si>
    <t>하점면</t>
    <phoneticPr fontId="4" type="noConversion"/>
  </si>
  <si>
    <t>이강리 357</t>
    <phoneticPr fontId="4" type="noConversion"/>
  </si>
  <si>
    <t>교육용시설</t>
    <phoneticPr fontId="5" type="noConversion"/>
  </si>
  <si>
    <t>미술관</t>
    <phoneticPr fontId="5" type="noConversion"/>
  </si>
  <si>
    <t>2016.6.1</t>
    <phoneticPr fontId="5" type="noConversion"/>
  </si>
  <si>
    <t>2017.5.31</t>
    <phoneticPr fontId="5" type="noConversion"/>
  </si>
  <si>
    <t>길상초초지분교</t>
  </si>
  <si>
    <t>길상면</t>
    <phoneticPr fontId="4" type="noConversion"/>
  </si>
  <si>
    <t>초지리 1140-4</t>
    <phoneticPr fontId="4" type="noConversion"/>
  </si>
  <si>
    <t>수련시설</t>
    <phoneticPr fontId="5" type="noConversion"/>
  </si>
  <si>
    <t>2016.6.18</t>
    <phoneticPr fontId="5" type="noConversion"/>
  </si>
  <si>
    <t>2017.6.17</t>
    <phoneticPr fontId="5" type="noConversion"/>
  </si>
  <si>
    <t>효열초</t>
  </si>
  <si>
    <t>인천광역시</t>
  </si>
  <si>
    <t>도화동</t>
  </si>
  <si>
    <t>학교부지</t>
    <phoneticPr fontId="5" type="noConversion"/>
  </si>
  <si>
    <t>흥왕초</t>
  </si>
  <si>
    <t>화도면</t>
  </si>
  <si>
    <t>흥왕리 361</t>
  </si>
  <si>
    <t>체험학습장</t>
    <phoneticPr fontId="5" type="noConversion"/>
  </si>
  <si>
    <t>대청중소청분교</t>
  </si>
  <si>
    <t>대청면</t>
  </si>
  <si>
    <t>소청리 454-1</t>
  </si>
  <si>
    <t>용유초을왕분교</t>
  </si>
  <si>
    <t>을왕동</t>
  </si>
  <si>
    <t>을왕동 762-1</t>
  </si>
  <si>
    <t>교직원수련원</t>
    <phoneticPr fontId="5" type="noConversion"/>
  </si>
  <si>
    <t>화도초장화분교</t>
  </si>
  <si>
    <t>장하리 336-3</t>
  </si>
  <si>
    <t>학생교육원</t>
    <phoneticPr fontId="5" type="noConversion"/>
  </si>
  <si>
    <t>양사초서사분교</t>
  </si>
  <si>
    <t>양사면</t>
  </si>
  <si>
    <t>교산리 363-1</t>
  </si>
  <si>
    <t>광주</t>
    <phoneticPr fontId="6" type="noConversion"/>
  </si>
  <si>
    <t>서부교육지원청</t>
    <phoneticPr fontId="5" type="noConversion"/>
  </si>
  <si>
    <t>본량초등학교 선동분교</t>
    <phoneticPr fontId="6" type="noConversion"/>
  </si>
  <si>
    <t>초</t>
    <phoneticPr fontId="4" type="noConversion"/>
  </si>
  <si>
    <t>광주광역시 광산구</t>
    <phoneticPr fontId="4" type="noConversion"/>
  </si>
  <si>
    <t>선동</t>
    <phoneticPr fontId="4" type="noConversion"/>
  </si>
  <si>
    <t>494 일원</t>
    <phoneticPr fontId="4" type="noConversion"/>
  </si>
  <si>
    <t>교육용시설</t>
    <phoneticPr fontId="5" type="noConversion"/>
  </si>
  <si>
    <t>학생, 학부모가 함께하는 선동 자연체험농장</t>
    <phoneticPr fontId="5" type="noConversion"/>
  </si>
  <si>
    <t>〃</t>
    <phoneticPr fontId="5" type="noConversion"/>
  </si>
  <si>
    <t>삼도남초등학교</t>
    <phoneticPr fontId="5" type="noConversion"/>
  </si>
  <si>
    <t>초</t>
    <phoneticPr fontId="5" type="noConversion"/>
  </si>
  <si>
    <t>삼도동</t>
    <phoneticPr fontId="5" type="noConversion"/>
  </si>
  <si>
    <t>823-1 일원</t>
    <phoneticPr fontId="5" type="noConversion"/>
  </si>
  <si>
    <t>대안교육 위탁기관(새날학교)</t>
    <phoneticPr fontId="5" type="noConversion"/>
  </si>
  <si>
    <t>평동서초등학교</t>
    <phoneticPr fontId="5" type="noConversion"/>
  </si>
  <si>
    <t>동산동</t>
    <phoneticPr fontId="5" type="noConversion"/>
  </si>
  <si>
    <t>227 일원</t>
    <phoneticPr fontId="5" type="noConversion"/>
  </si>
  <si>
    <t>다목적 인조구장으로 자체활용(하키부 연습장)</t>
    <phoneticPr fontId="5" type="noConversion"/>
  </si>
  <si>
    <t>대촌동초등학교</t>
    <phoneticPr fontId="5" type="noConversion"/>
  </si>
  <si>
    <t>광주광역시 남구</t>
    <phoneticPr fontId="5" type="noConversion"/>
  </si>
  <si>
    <t>양과동</t>
    <phoneticPr fontId="5" type="noConversion"/>
  </si>
  <si>
    <t>890 일원</t>
    <phoneticPr fontId="5" type="noConversion"/>
  </si>
  <si>
    <t>문화시설</t>
    <phoneticPr fontId="5" type="noConversion"/>
  </si>
  <si>
    <t>지역주민 문화시설(남구청)</t>
    <phoneticPr fontId="5" type="noConversion"/>
  </si>
  <si>
    <t>수의</t>
    <phoneticPr fontId="5" type="noConversion"/>
  </si>
  <si>
    <t>2016.4.12.</t>
    <phoneticPr fontId="5" type="noConversion"/>
  </si>
  <si>
    <t>2017.4.11.</t>
    <phoneticPr fontId="5" type="noConversion"/>
  </si>
  <si>
    <t>구)하남초등학교</t>
    <phoneticPr fontId="5" type="noConversion"/>
  </si>
  <si>
    <t>광주광역시 광산구</t>
    <phoneticPr fontId="5" type="noConversion"/>
  </si>
  <si>
    <t>하남동</t>
    <phoneticPr fontId="5" type="noConversion"/>
  </si>
  <si>
    <t>395 일원</t>
    <phoneticPr fontId="5" type="noConversion"/>
  </si>
  <si>
    <t>대안교육 위탁기관(Wee 스쿨)</t>
    <phoneticPr fontId="5" type="noConversion"/>
  </si>
  <si>
    <t>본량중학교</t>
    <phoneticPr fontId="5" type="noConversion"/>
  </si>
  <si>
    <t>중</t>
    <phoneticPr fontId="5" type="noConversion"/>
  </si>
  <si>
    <t>남산동</t>
    <phoneticPr fontId="5" type="noConversion"/>
  </si>
  <si>
    <t>618-8 일원</t>
    <phoneticPr fontId="5" type="noConversion"/>
  </si>
  <si>
    <t>지역주민 문화시설(광산구청)</t>
    <phoneticPr fontId="5" type="noConversion"/>
  </si>
  <si>
    <t>2016.5.21.</t>
    <phoneticPr fontId="5" type="noConversion"/>
  </si>
  <si>
    <t>2020.5.20.</t>
    <phoneticPr fontId="5" type="noConversion"/>
  </si>
  <si>
    <t>동부교육지원청</t>
    <phoneticPr fontId="5" type="noConversion"/>
  </si>
  <si>
    <t>지원중학교</t>
    <phoneticPr fontId="5" type="noConversion"/>
  </si>
  <si>
    <t>광주광역시 동구</t>
    <phoneticPr fontId="5" type="noConversion"/>
  </si>
  <si>
    <t>소태동</t>
    <phoneticPr fontId="5" type="noConversion"/>
  </si>
  <si>
    <t>491 일원</t>
    <phoneticPr fontId="5" type="noConversion"/>
  </si>
  <si>
    <t>기타</t>
    <phoneticPr fontId="5" type="noConversion"/>
  </si>
  <si>
    <t>노후 책걸상 보관 및 수리장소</t>
    <phoneticPr fontId="5" type="noConversion"/>
  </si>
  <si>
    <t>대전</t>
    <phoneticPr fontId="5" type="noConversion"/>
  </si>
  <si>
    <t>대전</t>
    <phoneticPr fontId="5" type="noConversion"/>
  </si>
  <si>
    <t>서부</t>
    <phoneticPr fontId="5" type="noConversion"/>
  </si>
  <si>
    <t>대동초</t>
    <phoneticPr fontId="5" type="noConversion"/>
  </si>
  <si>
    <t>초</t>
    <phoneticPr fontId="5" type="noConversion"/>
  </si>
  <si>
    <t>유성구</t>
    <phoneticPr fontId="4" type="noConversion"/>
  </si>
  <si>
    <t>대동</t>
    <phoneticPr fontId="4" type="noConversion"/>
  </si>
  <si>
    <t>교육지원시설</t>
    <phoneticPr fontId="4" type="noConversion"/>
  </si>
  <si>
    <t>학교폭력 피해학생, 학부모 교육지원시설</t>
    <phoneticPr fontId="4" type="noConversion"/>
  </si>
  <si>
    <t>수의</t>
    <phoneticPr fontId="5" type="noConversion"/>
  </si>
  <si>
    <t>2016.5.1.</t>
    <phoneticPr fontId="5" type="noConversion"/>
  </si>
  <si>
    <t>2017.4.30.</t>
    <phoneticPr fontId="5" type="noConversion"/>
  </si>
  <si>
    <t>서부</t>
    <phoneticPr fontId="5" type="noConversion"/>
  </si>
  <si>
    <t>진잠초방성분교장</t>
    <phoneticPr fontId="5" type="noConversion"/>
  </si>
  <si>
    <t>유성구</t>
    <phoneticPr fontId="4" type="noConversion"/>
  </si>
  <si>
    <t>188-1</t>
    <phoneticPr fontId="4" type="noConversion"/>
  </si>
  <si>
    <t>교육지원시설</t>
    <phoneticPr fontId="5" type="noConversion"/>
  </si>
  <si>
    <t>학생야영체험학습장</t>
    <phoneticPr fontId="5" type="noConversion"/>
  </si>
  <si>
    <t>울산</t>
  </si>
  <si>
    <t>두북분교</t>
  </si>
  <si>
    <t>울주군</t>
  </si>
  <si>
    <t>두서면</t>
  </si>
  <si>
    <t>활천리 329-1</t>
  </si>
  <si>
    <t>사회복지시설</t>
  </si>
  <si>
    <t>노인복지 및 구호시설</t>
  </si>
  <si>
    <t>수의</t>
    <phoneticPr fontId="5" type="noConversion"/>
  </si>
  <si>
    <t>2017.1.1</t>
    <phoneticPr fontId="5" type="noConversion"/>
  </si>
  <si>
    <t>2017.12.31</t>
    <phoneticPr fontId="5" type="noConversion"/>
  </si>
  <si>
    <t>무룡분교</t>
  </si>
  <si>
    <t>북구</t>
  </si>
  <si>
    <t>무룡동</t>
  </si>
  <si>
    <t>276-1</t>
  </si>
  <si>
    <t>공공체육시설</t>
  </si>
  <si>
    <t>청소년체육활동장</t>
  </si>
  <si>
    <t>2015.1.1</t>
    <phoneticPr fontId="5" type="noConversion"/>
  </si>
  <si>
    <t>동해분교</t>
  </si>
  <si>
    <t>당사동</t>
  </si>
  <si>
    <t>465-2</t>
  </si>
  <si>
    <t>교육용시설</t>
  </si>
  <si>
    <t>추억의학교, 파충류전시관</t>
  </si>
  <si>
    <t>울산</t>
    <phoneticPr fontId="5" type="noConversion"/>
  </si>
  <si>
    <t>봉월초</t>
    <phoneticPr fontId="5" type="noConversion"/>
  </si>
  <si>
    <t>초</t>
    <phoneticPr fontId="5" type="noConversion"/>
  </si>
  <si>
    <t>울주군</t>
    <phoneticPr fontId="5" type="noConversion"/>
  </si>
  <si>
    <t>두동면</t>
    <phoneticPr fontId="5" type="noConversion"/>
  </si>
  <si>
    <t>봉계리 1030-3</t>
    <phoneticPr fontId="5" type="noConversion"/>
  </si>
  <si>
    <t>대부</t>
    <phoneticPr fontId="5" type="noConversion"/>
  </si>
  <si>
    <t>소득증대 및 공동이용시설</t>
    <phoneticPr fontId="5" type="noConversion"/>
  </si>
  <si>
    <t>지역주민 소득증대 및 공동이용시설</t>
    <phoneticPr fontId="5" type="noConversion"/>
  </si>
  <si>
    <t>2016.6.1</t>
    <phoneticPr fontId="5" type="noConversion"/>
  </si>
  <si>
    <t>2026.3.31</t>
    <phoneticPr fontId="5" type="noConversion"/>
  </si>
  <si>
    <t>폐교재산 활용촉진을 위한 특별법에 따른 지역주민 무상 대부</t>
    <phoneticPr fontId="5" type="noConversion"/>
  </si>
  <si>
    <t>서사분교</t>
  </si>
  <si>
    <t>범서읍</t>
  </si>
  <si>
    <t>서사리 270</t>
  </si>
  <si>
    <t>자체활용</t>
  </si>
  <si>
    <t>울산들꽃학습원</t>
    <phoneticPr fontId="5" type="noConversion"/>
  </si>
  <si>
    <t>대송분교</t>
  </si>
  <si>
    <t>서생면</t>
  </si>
  <si>
    <t>대송리 195</t>
  </si>
  <si>
    <t>대송야영장</t>
    <phoneticPr fontId="5" type="noConversion"/>
  </si>
  <si>
    <t>두남분교</t>
  </si>
  <si>
    <t>구량리 212-2</t>
  </si>
  <si>
    <t>두남중고등학교</t>
    <phoneticPr fontId="5" type="noConversion"/>
  </si>
  <si>
    <t>신명분교</t>
  </si>
  <si>
    <t>신명동</t>
  </si>
  <si>
    <t>153-5</t>
  </si>
  <si>
    <t>울산교육수련원</t>
    <phoneticPr fontId="5" type="noConversion"/>
  </si>
  <si>
    <t>구.송정초</t>
  </si>
  <si>
    <t>송정동</t>
  </si>
  <si>
    <t>울산유아교육진흥원</t>
    <phoneticPr fontId="5" type="noConversion"/>
  </si>
  <si>
    <t>내와분교</t>
  </si>
  <si>
    <t>내와리 972-1</t>
  </si>
  <si>
    <t>내와수련장</t>
    <phoneticPr fontId="5" type="noConversion"/>
  </si>
  <si>
    <t>이천분교</t>
  </si>
  <si>
    <t>상북면</t>
  </si>
  <si>
    <t>이천리 377</t>
  </si>
  <si>
    <t>이천야영장</t>
    <phoneticPr fontId="5" type="noConversion"/>
  </si>
  <si>
    <t>길천초</t>
    <phoneticPr fontId="5" type="noConversion"/>
  </si>
  <si>
    <t>길천리 401</t>
  </si>
  <si>
    <t>자체활용</t>
    <phoneticPr fontId="5" type="noConversion"/>
  </si>
  <si>
    <t>꿈자람놀이터</t>
    <phoneticPr fontId="5" type="noConversion"/>
  </si>
  <si>
    <t>궁근정초</t>
    <phoneticPr fontId="5" type="noConversion"/>
  </si>
  <si>
    <t>궁근정리564-1</t>
  </si>
  <si>
    <t>자체활용</t>
    <phoneticPr fontId="5" type="noConversion"/>
  </si>
  <si>
    <t>다담은갤러리</t>
    <phoneticPr fontId="5" type="noConversion"/>
  </si>
  <si>
    <t>해</t>
  </si>
  <si>
    <t>당</t>
  </si>
  <si>
    <t>사</t>
  </si>
  <si>
    <t>항</t>
  </si>
  <si>
    <t>없</t>
  </si>
  <si>
    <t>음</t>
  </si>
  <si>
    <t>세종</t>
  </si>
  <si>
    <t>세종</t>
    <phoneticPr fontId="5" type="noConversion"/>
  </si>
  <si>
    <t>성남</t>
  </si>
  <si>
    <t>영성여중</t>
  </si>
  <si>
    <t>성남시 수정구</t>
  </si>
  <si>
    <t>산성동</t>
  </si>
  <si>
    <t>교육시설</t>
  </si>
  <si>
    <t>창성중 개축시 까지 임시 교사로 활용</t>
  </si>
  <si>
    <t>창곡중</t>
  </si>
  <si>
    <t>창성중으로 활용 예정(창성중 개축예정지)</t>
  </si>
  <si>
    <t>창곡여중</t>
  </si>
  <si>
    <t>안양과천</t>
  </si>
  <si>
    <t>안양서여중</t>
  </si>
  <si>
    <t>안양시 만안구</t>
  </si>
  <si>
    <t>안양동</t>
  </si>
  <si>
    <t>728-2</t>
  </si>
  <si>
    <t>가칭)경기도율곡교육연수원
안양교육관 활용
(2017년 7월 개원 예정)</t>
  </si>
  <si>
    <t>안산</t>
  </si>
  <si>
    <t>구. 화정초</t>
  </si>
  <si>
    <t>안산시 단원구</t>
  </si>
  <si>
    <t>화정동</t>
  </si>
  <si>
    <t>화정영어마을</t>
  </si>
  <si>
    <t>2015.02.01.</t>
  </si>
  <si>
    <t>2017.12.31.</t>
  </si>
  <si>
    <t>공유재산및물품관리법 제34조1항1호</t>
  </si>
  <si>
    <t>대동초 선감분교장</t>
  </si>
  <si>
    <t>선감동</t>
  </si>
  <si>
    <t>667-2</t>
  </si>
  <si>
    <t>선감학생수련원</t>
  </si>
  <si>
    <t>평택</t>
  </si>
  <si>
    <t>서탄초 금각분교장</t>
  </si>
  <si>
    <t>평택시</t>
  </si>
  <si>
    <t>서탄면</t>
  </si>
  <si>
    <t>금각리 286-4</t>
  </si>
  <si>
    <t>문화시설</t>
  </si>
  <si>
    <t>평택시 문화예술체험공간</t>
  </si>
  <si>
    <t>2016.04.18</t>
  </si>
  <si>
    <t>2019.04.17</t>
  </si>
  <si>
    <t>여주</t>
  </si>
  <si>
    <t>강천초 강남분교장</t>
  </si>
  <si>
    <t>여주시</t>
  </si>
  <si>
    <t>강천면</t>
  </si>
  <si>
    <t>굴암리 9-3</t>
  </si>
  <si>
    <t>여성생활사박물관</t>
  </si>
  <si>
    <t>강천초 걸은분교장</t>
  </si>
  <si>
    <t>걸은리 625-1</t>
  </si>
  <si>
    <t>도자기체험학습장</t>
  </si>
  <si>
    <t>대신초 옥촌분교장</t>
  </si>
  <si>
    <t>대신면</t>
  </si>
  <si>
    <t>옥촌리 831-1</t>
  </si>
  <si>
    <t>한얼과학문화관</t>
  </si>
  <si>
    <t>점동초 뇌곡분교장</t>
  </si>
  <si>
    <t>점동면</t>
  </si>
  <si>
    <t>뇌곡리 172-1</t>
  </si>
  <si>
    <t>민들레학교(학교 부적응 학생 위탁교육 센터)</t>
  </si>
  <si>
    <t>2021-03-31</t>
  </si>
  <si>
    <t>점동초 당현분교장</t>
  </si>
  <si>
    <t>당진리 262-1</t>
  </si>
  <si>
    <t>늘 푸른 자연학교(방과후교육기관)</t>
  </si>
  <si>
    <t>공개경쟁</t>
  </si>
  <si>
    <t>점동초 안평분교장</t>
  </si>
  <si>
    <t>장안리 478</t>
  </si>
  <si>
    <t>한지문화체험장</t>
  </si>
  <si>
    <t>화성오산</t>
  </si>
  <si>
    <t>비봉초 유포분교장</t>
  </si>
  <si>
    <t>화성시</t>
  </si>
  <si>
    <t>비봉면</t>
  </si>
  <si>
    <t>유포리 307</t>
  </si>
  <si>
    <t>비봉땅미술체험학습장</t>
  </si>
  <si>
    <t>2017.01.01.</t>
  </si>
  <si>
    <t>2017.12.31</t>
  </si>
  <si>
    <t>마산초 어도분교장</t>
  </si>
  <si>
    <t>송산면</t>
  </si>
  <si>
    <t>고포리 826-1</t>
  </si>
  <si>
    <t>소득증대시설</t>
  </si>
  <si>
    <t>어섬관광발전협동조합 
(캠핑장 및 지역주민 
공동체 공간)</t>
  </si>
  <si>
    <t xml:space="preserve">폐촉법 
제5조제4항제2호 </t>
  </si>
  <si>
    <t>창문초</t>
  </si>
  <si>
    <t>남양읍</t>
  </si>
  <si>
    <t>수화리 236</t>
  </si>
  <si>
    <t>창문아트센터</t>
  </si>
  <si>
    <t>광주하남</t>
  </si>
  <si>
    <t>도수초 삼성분교장</t>
  </si>
  <si>
    <t>광주시</t>
  </si>
  <si>
    <t>남종면</t>
  </si>
  <si>
    <t>삼성리 347</t>
  </si>
  <si>
    <t>삼성교통체험학습장</t>
  </si>
  <si>
    <t>분원초 검천분교장</t>
  </si>
  <si>
    <t>검천리 114-1</t>
  </si>
  <si>
    <t>검천미술체험학습장</t>
  </si>
  <si>
    <t>광주초 목현분교장</t>
  </si>
  <si>
    <t>목현동</t>
  </si>
  <si>
    <t>418-1</t>
  </si>
  <si>
    <t>체육시설</t>
  </si>
  <si>
    <t xml:space="preserve">광주시 주민생활체육시설 </t>
  </si>
  <si>
    <t>2015.03.11</t>
  </si>
  <si>
    <t>2020.03.10</t>
  </si>
  <si>
    <t>폐촉법 제6조 기부채납</t>
  </si>
  <si>
    <t>만선초 봉현분교장</t>
  </si>
  <si>
    <t>실촌읍</t>
  </si>
  <si>
    <t>봉현리 118-1</t>
  </si>
  <si>
    <t>지역주민체육장 및 행사장</t>
  </si>
  <si>
    <t>2017.01.01</t>
  </si>
  <si>
    <t xml:space="preserve">폐촉법
제5조제4항제2호 </t>
  </si>
  <si>
    <t>양평</t>
  </si>
  <si>
    <t>강남초</t>
  </si>
  <si>
    <t>양평군</t>
  </si>
  <si>
    <t>강하면</t>
  </si>
  <si>
    <t>동오리 178-1</t>
  </si>
  <si>
    <t>예절교육원</t>
  </si>
  <si>
    <t>금왕초</t>
  </si>
  <si>
    <t>양동면</t>
  </si>
  <si>
    <t>금왕리 732</t>
  </si>
  <si>
    <t>지역아동을 위한 비젼센터</t>
  </si>
  <si>
    <t>2016.03.01</t>
  </si>
  <si>
    <t>2019.02.28</t>
  </si>
  <si>
    <t>양평단월초 산음분교장</t>
  </si>
  <si>
    <t>단월면</t>
  </si>
  <si>
    <t>산음리 231-1</t>
  </si>
  <si>
    <t>참사람생태예술치유센터</t>
  </si>
  <si>
    <t>2015.03.01</t>
  </si>
  <si>
    <t>20018.2.28</t>
  </si>
  <si>
    <t>부안초 명성분교장</t>
  </si>
  <si>
    <t xml:space="preserve">초 </t>
  </si>
  <si>
    <t>명성리 144-2</t>
  </si>
  <si>
    <t>전통무예원</t>
  </si>
  <si>
    <t>2015.01.01</t>
  </si>
  <si>
    <t>석장초</t>
  </si>
  <si>
    <t>개군면</t>
  </si>
  <si>
    <t>석장리 177</t>
  </si>
  <si>
    <t>전통국악기 제조 및 보급</t>
  </si>
  <si>
    <t>양동초 매월분교장</t>
  </si>
  <si>
    <t>매월리 803-1</t>
  </si>
  <si>
    <t>노인요양원</t>
  </si>
  <si>
    <t>2015.09.01</t>
  </si>
  <si>
    <t>2018.08.31</t>
  </si>
  <si>
    <t>양평부안초</t>
  </si>
  <si>
    <t>부안리 236-1</t>
  </si>
  <si>
    <t>재활용 교육 및 공방</t>
  </si>
  <si>
    <t>2019.12.31</t>
  </si>
  <si>
    <t>지평초 일신분교장</t>
  </si>
  <si>
    <t>지평면</t>
  </si>
  <si>
    <t>일신리 674</t>
  </si>
  <si>
    <t>피자치즈 농촌체험장</t>
  </si>
  <si>
    <t>입찰</t>
  </si>
  <si>
    <t>2015.11.01</t>
  </si>
  <si>
    <t>2018.10.31</t>
  </si>
  <si>
    <t>청운초 신론분교장</t>
  </si>
  <si>
    <t>청운면</t>
  </si>
  <si>
    <t>신론리 291-3</t>
  </si>
  <si>
    <t>인성수련원</t>
  </si>
  <si>
    <t>청운초 갈운분교장</t>
  </si>
  <si>
    <t>갈운리 472</t>
  </si>
  <si>
    <t>태권도지도자수련원</t>
  </si>
  <si>
    <t>이천</t>
  </si>
  <si>
    <t>율면초 월포분교장</t>
  </si>
  <si>
    <t>이천시</t>
  </si>
  <si>
    <t>율면</t>
  </si>
  <si>
    <t>월포리 610-1</t>
  </si>
  <si>
    <t>아세아항공 직업전문학교 실습장</t>
  </si>
  <si>
    <t>2016.01.01</t>
  </si>
  <si>
    <t>2020.12.31.</t>
  </si>
  <si>
    <t>부발초 백록분교장</t>
  </si>
  <si>
    <t xml:space="preserve">부발읍 </t>
  </si>
  <si>
    <t>고백리 42-3</t>
  </si>
  <si>
    <t>1교2캠퍼스(체험학습장 등)운영 추진</t>
  </si>
  <si>
    <t>용인</t>
  </si>
  <si>
    <t>남사초 서촌분교장</t>
  </si>
  <si>
    <t>용인시 처인구</t>
  </si>
  <si>
    <t>남사면</t>
  </si>
  <si>
    <t>통삼리 239-1</t>
  </si>
  <si>
    <t>(주)드림베이스볼</t>
  </si>
  <si>
    <t>2013.05.06.</t>
  </si>
  <si>
    <t>2018.05.05.</t>
  </si>
  <si>
    <t>어정초 동진원분교장</t>
  </si>
  <si>
    <t>용인시 기흥구</t>
  </si>
  <si>
    <t>중동</t>
  </si>
  <si>
    <t>하희의 집(사회복지시설)</t>
  </si>
  <si>
    <t>2017.02.07.</t>
  </si>
  <si>
    <t>2017.03.31.</t>
  </si>
  <si>
    <t>안성</t>
  </si>
  <si>
    <t>양성초 방축분교장</t>
  </si>
  <si>
    <t>안성시</t>
  </si>
  <si>
    <t>양성면</t>
  </si>
  <si>
    <t>방축리 187-1</t>
  </si>
  <si>
    <t>맘 수련터 운영</t>
  </si>
  <si>
    <t>2016.10.07.</t>
  </si>
  <si>
    <t>2018.10.06.</t>
  </si>
  <si>
    <t>장암초</t>
  </si>
  <si>
    <t>일죽면</t>
  </si>
  <si>
    <t>장암리 204</t>
  </si>
  <si>
    <t>고서 희귀본 수집 및 전시</t>
  </si>
  <si>
    <t>2016.05.08.</t>
  </si>
  <si>
    <t>2017.05.07.</t>
  </si>
  <si>
    <t>장암초 금산분교장</t>
  </si>
  <si>
    <t>금산리 232-1</t>
  </si>
  <si>
    <t>염색체험학습장</t>
  </si>
  <si>
    <t>2016.11.04.</t>
  </si>
  <si>
    <t>2017.11.03.</t>
  </si>
  <si>
    <t>동두천양주</t>
  </si>
  <si>
    <t>동두천초 걸산분교장</t>
  </si>
  <si>
    <t>동두천시</t>
  </si>
  <si>
    <t>걸산동</t>
  </si>
  <si>
    <t>50-8</t>
  </si>
  <si>
    <t>지역주민 농작물 경작
(일부 602.3)</t>
  </si>
  <si>
    <t>2018.12.31</t>
  </si>
  <si>
    <t>고양</t>
  </si>
  <si>
    <t>백마초 장항분교장</t>
  </si>
  <si>
    <t>고양시 일산동구</t>
  </si>
  <si>
    <t>장항동</t>
  </si>
  <si>
    <t>580-20</t>
  </si>
  <si>
    <t>wee센터</t>
  </si>
  <si>
    <t>구리남양주</t>
  </si>
  <si>
    <t>가양초 비금분교장</t>
  </si>
  <si>
    <t>남양주시</t>
  </si>
  <si>
    <t>수동면</t>
  </si>
  <si>
    <t>내방리 325-3</t>
  </si>
  <si>
    <t>정보화마을센터(남양주시)</t>
  </si>
  <si>
    <t>송촌초 시우분교장</t>
  </si>
  <si>
    <t>조안면</t>
  </si>
  <si>
    <t>시우리 122-20</t>
  </si>
  <si>
    <t>어린이놀이센터(남양주시)</t>
  </si>
  <si>
    <t>2013.08.01.</t>
  </si>
  <si>
    <t>2023.007.31.</t>
  </si>
  <si>
    <t>파주</t>
  </si>
  <si>
    <t>용운초</t>
  </si>
  <si>
    <t>1996</t>
  </si>
  <si>
    <t>파주시</t>
  </si>
  <si>
    <t>적성면</t>
  </si>
  <si>
    <t>객현리385-2</t>
  </si>
  <si>
    <t>청소년 낙농체험 학습장
(피자,치즈 등 체험)</t>
  </si>
  <si>
    <t>2014.05.25</t>
  </si>
  <si>
    <t>2019.05.24</t>
  </si>
  <si>
    <t>금곡초</t>
  </si>
  <si>
    <t>1998</t>
  </si>
  <si>
    <t>법원읍</t>
  </si>
  <si>
    <t>금곡리336-5</t>
  </si>
  <si>
    <t>교육시설(작은 도서관, 독서캠핑장)으로 활용(파주시청)</t>
  </si>
  <si>
    <t>2016.11.10</t>
  </si>
  <si>
    <t>2019.11.09</t>
  </si>
  <si>
    <t>적성초</t>
  </si>
  <si>
    <t>가월리114-5</t>
  </si>
  <si>
    <t>파주통일체험학습장</t>
  </si>
  <si>
    <t>구.교하중</t>
  </si>
  <si>
    <t>2006</t>
  </si>
  <si>
    <t>다율동</t>
  </si>
  <si>
    <t>56-8</t>
  </si>
  <si>
    <t>특수교육지원센터</t>
  </si>
  <si>
    <t>연천</t>
  </si>
  <si>
    <t>연천왕산초 마전분교장(A)</t>
  </si>
  <si>
    <t>연천군</t>
  </si>
  <si>
    <t>미산면</t>
  </si>
  <si>
    <t>동이리 596-1</t>
  </si>
  <si>
    <t>목공예체험 및 수련시설</t>
  </si>
  <si>
    <t>전곡초 양원분교장</t>
  </si>
  <si>
    <t>전곡읍</t>
  </si>
  <si>
    <t>양원리 560</t>
  </si>
  <si>
    <t>대안학교 미술교육시설 및 체육장 시설</t>
  </si>
  <si>
    <t>2016.09.13</t>
  </si>
  <si>
    <t>군남초 북삼분교장</t>
  </si>
  <si>
    <t>왕징면</t>
  </si>
  <si>
    <t>북삼리 160-4</t>
  </si>
  <si>
    <t>녹색농촌 체험마을</t>
  </si>
  <si>
    <t>2016.08.16</t>
  </si>
  <si>
    <t>옥계초</t>
  </si>
  <si>
    <t>군남면</t>
  </si>
  <si>
    <t>옥계리 475-4</t>
  </si>
  <si>
    <t>방송시설 견학 및 체험</t>
  </si>
  <si>
    <t>2015.07.29</t>
  </si>
  <si>
    <t>2017.07.28</t>
  </si>
  <si>
    <t>백학초 고랑포분교장</t>
  </si>
  <si>
    <t>장남면</t>
  </si>
  <si>
    <t>원당리 678</t>
  </si>
  <si>
    <t>청소년수련시설</t>
  </si>
  <si>
    <t>2015.06.20</t>
  </si>
  <si>
    <t>2017.06.19</t>
  </si>
  <si>
    <t>연천왕산초 마전분교장(B)</t>
  </si>
  <si>
    <t>유촌리 625</t>
  </si>
  <si>
    <t>오감만족 체험캠프</t>
  </si>
  <si>
    <t>2016.10.08</t>
  </si>
  <si>
    <t>구. 군남초</t>
  </si>
  <si>
    <t>삼거리 597</t>
  </si>
  <si>
    <t xml:space="preserve">청소년수련시설 </t>
  </si>
  <si>
    <t>2017.08.31</t>
  </si>
  <si>
    <t>연천왕산초 동중분교장</t>
  </si>
  <si>
    <t>동중리 461-1</t>
  </si>
  <si>
    <t>지역주민 공동 소득증대사업</t>
  </si>
  <si>
    <t>2017.03.01</t>
  </si>
  <si>
    <t>연천초 고문분교장</t>
  </si>
  <si>
    <t>연천읍</t>
  </si>
  <si>
    <t>고문리 259-1</t>
  </si>
  <si>
    <t>포천</t>
  </si>
  <si>
    <t>냉정초</t>
  </si>
  <si>
    <t>포천시</t>
  </si>
  <si>
    <t>관인면</t>
  </si>
  <si>
    <t>냉정리 339</t>
  </si>
  <si>
    <t>청소년수련원</t>
  </si>
  <si>
    <t>삼정초 금동분교장</t>
  </si>
  <si>
    <t>신북면</t>
  </si>
  <si>
    <t>금동리 247-1</t>
  </si>
  <si>
    <t>금동1리 마을자연체험학습장</t>
  </si>
  <si>
    <t>관인초 사정분교장</t>
  </si>
  <si>
    <t>사정리 136-1</t>
  </si>
  <si>
    <t>청소년수련 및 가족자연체험학습장</t>
  </si>
  <si>
    <t>보장초</t>
  </si>
  <si>
    <t>창수면</t>
  </si>
  <si>
    <t>오가리 424</t>
  </si>
  <si>
    <t>포천시 공동체 지원센터</t>
  </si>
  <si>
    <t>공물법 제24조1항1호</t>
  </si>
  <si>
    <t>가평</t>
  </si>
  <si>
    <t>목동초 광악분교장</t>
  </si>
  <si>
    <t>가평군</t>
  </si>
  <si>
    <t>북면</t>
  </si>
  <si>
    <t>북면 화악리 845</t>
  </si>
  <si>
    <t>자연생태 체험학습장</t>
  </si>
  <si>
    <t>상색초 두밀분교장</t>
  </si>
  <si>
    <t>가평읍</t>
  </si>
  <si>
    <t>가평읍 두밀리 11-2</t>
  </si>
  <si>
    <t>연수원</t>
  </si>
  <si>
    <t>2016..01.01</t>
  </si>
  <si>
    <t>청평초 양진분교장</t>
  </si>
  <si>
    <t>청평면</t>
  </si>
  <si>
    <t>청평면 고성리 777-2</t>
  </si>
  <si>
    <t>카누부 훈련장(청평중),
꿈의학교 운영</t>
  </si>
  <si>
    <t>목동초 화악분교장</t>
  </si>
  <si>
    <t>북면 화악리 564-1</t>
  </si>
  <si>
    <t>전통문화 체험학습장</t>
  </si>
  <si>
    <t>미원초 엄소분교장</t>
  </si>
  <si>
    <t>설악면</t>
  </si>
  <si>
    <t>설악면 엄소리 234-30</t>
  </si>
  <si>
    <t>주민평생교육센터</t>
  </si>
  <si>
    <t>강원</t>
    <phoneticPr fontId="6" type="noConversion"/>
  </si>
  <si>
    <t>춘천</t>
  </si>
  <si>
    <t>상천초 물로분교장</t>
  </si>
  <si>
    <t>춘천시</t>
  </si>
  <si>
    <t>북산면</t>
  </si>
  <si>
    <t>물로리 604-2</t>
  </si>
  <si>
    <t>자연학습장</t>
  </si>
  <si>
    <t>공개경쟁</t>
    <phoneticPr fontId="5" type="noConversion"/>
  </si>
  <si>
    <t>2016.03.23</t>
    <phoneticPr fontId="5" type="noConversion"/>
  </si>
  <si>
    <t>2019.03.22</t>
    <phoneticPr fontId="5" type="noConversion"/>
  </si>
  <si>
    <t>오탄초 판미분교장</t>
  </si>
  <si>
    <t>사북면</t>
  </si>
  <si>
    <t>오탄리 817-1</t>
  </si>
  <si>
    <t>소득증대사업</t>
  </si>
  <si>
    <t>2012.01.01</t>
  </si>
  <si>
    <t>2021.12.31</t>
  </si>
  <si>
    <t>발산초 한덕분교장</t>
  </si>
  <si>
    <t>남면</t>
  </si>
  <si>
    <t>한덕리 449-1</t>
  </si>
  <si>
    <t>무상</t>
    <phoneticPr fontId="6" type="noConversion"/>
  </si>
  <si>
    <t>무상</t>
    <phoneticPr fontId="5" type="noConversion"/>
  </si>
  <si>
    <t>2016.03.01</t>
    <phoneticPr fontId="5" type="noConversion"/>
  </si>
  <si>
    <t>2017.02.28</t>
    <phoneticPr fontId="5" type="noConversion"/>
  </si>
  <si>
    <t>폐교재산의 활용촉진을 위한 특별법 제5조 제4항 제2호</t>
  </si>
  <si>
    <t>상천초 조교분교장</t>
  </si>
  <si>
    <t>조교리 295-1</t>
  </si>
  <si>
    <t>지촌초 원평분교장</t>
  </si>
  <si>
    <t>원평리 478-2</t>
  </si>
  <si>
    <t>2014.01.01</t>
  </si>
  <si>
    <t>가산초 품걸분교장</t>
  </si>
  <si>
    <t>동면</t>
  </si>
  <si>
    <t>품걸리 75-1</t>
  </si>
  <si>
    <t>남산초 발산분교장</t>
  </si>
  <si>
    <t xml:space="preserve"> 발산리 77-3</t>
  </si>
  <si>
    <t>2011.01.01</t>
  </si>
  <si>
    <t>2020.12.31</t>
  </si>
  <si>
    <t>발산중학교</t>
  </si>
  <si>
    <t>발산리 642</t>
  </si>
  <si>
    <t>천전초 부귀분교장</t>
  </si>
  <si>
    <t>부귀리 433-1</t>
  </si>
  <si>
    <t>2014.05.01</t>
  </si>
  <si>
    <t>금병초 혈동분교장</t>
  </si>
  <si>
    <t>신동면</t>
  </si>
  <si>
    <t>혈동리 170</t>
  </si>
  <si>
    <t>2016.12.31</t>
  </si>
  <si>
    <t>강원</t>
  </si>
  <si>
    <t>서상초 삼선분교장</t>
  </si>
  <si>
    <t>초</t>
    <phoneticPr fontId="5" type="noConversion"/>
  </si>
  <si>
    <t>서면</t>
  </si>
  <si>
    <t>서상리 801-2</t>
  </si>
  <si>
    <t>수의</t>
    <phoneticPr fontId="6" type="noConversion"/>
  </si>
  <si>
    <t>수의</t>
    <phoneticPr fontId="5" type="noConversion"/>
  </si>
  <si>
    <t>2021.02.28</t>
    <phoneticPr fontId="5" type="noConversion"/>
  </si>
  <si>
    <t>상천초 청평분교장</t>
  </si>
  <si>
    <t>청평리 210</t>
  </si>
  <si>
    <t>문화예술원</t>
  </si>
  <si>
    <t>2015.11.01</t>
    <phoneticPr fontId="5" type="noConversion"/>
  </si>
  <si>
    <t>2018.10.31</t>
    <phoneticPr fontId="5" type="noConversion"/>
  </si>
  <si>
    <t>폐교재산의 활용촉진을 위한 특별법 제5조 제3항 제1호</t>
    <phoneticPr fontId="5" type="noConversion"/>
  </si>
  <si>
    <t>강원</t>
    <phoneticPr fontId="5" type="noConversion"/>
  </si>
  <si>
    <t>춘천</t>
    <phoneticPr fontId="5" type="noConversion"/>
  </si>
  <si>
    <t>만천초 명성분교장</t>
  </si>
  <si>
    <t>상걸리 336</t>
  </si>
  <si>
    <t>2016.11.01</t>
    <phoneticPr fontId="5" type="noConversion"/>
  </si>
  <si>
    <t>2021.10.31</t>
    <phoneticPr fontId="5" type="noConversion"/>
  </si>
  <si>
    <t>광판초 통곡분교장</t>
  </si>
  <si>
    <t>남산면</t>
  </si>
  <si>
    <t>산수리 274-3</t>
  </si>
  <si>
    <t>송화초 서원분교장</t>
    <phoneticPr fontId="5" type="noConversion"/>
  </si>
  <si>
    <t>신북읍</t>
    <phoneticPr fontId="5" type="noConversion"/>
  </si>
  <si>
    <t>용산리 725-2</t>
    <phoneticPr fontId="5" type="noConversion"/>
  </si>
  <si>
    <t>가정초</t>
  </si>
  <si>
    <t>가정리 838-1</t>
  </si>
  <si>
    <t>원주</t>
    <phoneticPr fontId="5" type="noConversion"/>
  </si>
  <si>
    <t>노림초</t>
    <phoneticPr fontId="5" type="noConversion"/>
  </si>
  <si>
    <t>원주시</t>
    <phoneticPr fontId="5" type="noConversion"/>
  </si>
  <si>
    <t>부론면</t>
    <phoneticPr fontId="5" type="noConversion"/>
  </si>
  <si>
    <t>노림리 403</t>
    <phoneticPr fontId="5" type="noConversion"/>
  </si>
  <si>
    <t>2016.04.07.</t>
    <phoneticPr fontId="5" type="noConversion"/>
  </si>
  <si>
    <t>2021.04.06.</t>
    <phoneticPr fontId="5" type="noConversion"/>
  </si>
  <si>
    <t>원주</t>
  </si>
  <si>
    <t>문막초 취병분교장</t>
  </si>
  <si>
    <t>원주시</t>
  </si>
  <si>
    <t>문막읍</t>
  </si>
  <si>
    <t>취병리 358</t>
  </si>
  <si>
    <t>무상</t>
    <phoneticPr fontId="5" type="noConversion"/>
  </si>
  <si>
    <t>수의</t>
    <phoneticPr fontId="5" type="noConversion"/>
  </si>
  <si>
    <t>2015.07.01.</t>
    <phoneticPr fontId="5" type="noConversion"/>
  </si>
  <si>
    <t>2018.06.30.</t>
    <phoneticPr fontId="5" type="noConversion"/>
  </si>
  <si>
    <t>폐교재산의 활용촉진을 위한 특별법 제5조 제4항 제2호</t>
    <phoneticPr fontId="5" type="noConversion"/>
  </si>
  <si>
    <t>반계초 대둔분교장</t>
  </si>
  <si>
    <t>대둔리 31</t>
  </si>
  <si>
    <t>2015.03.01.</t>
    <phoneticPr fontId="5" type="noConversion"/>
  </si>
  <si>
    <t>2020.02.28.</t>
    <phoneticPr fontId="5" type="noConversion"/>
  </si>
  <si>
    <t>부론초 손곡분교장</t>
  </si>
  <si>
    <t>부론면</t>
  </si>
  <si>
    <t>손곡리 1382</t>
  </si>
  <si>
    <t>2016.11.21.</t>
    <phoneticPr fontId="5" type="noConversion"/>
  </si>
  <si>
    <t>2021.11.20.</t>
    <phoneticPr fontId="5" type="noConversion"/>
  </si>
  <si>
    <t>신림초 구학분교장</t>
  </si>
  <si>
    <t>신림면</t>
  </si>
  <si>
    <t>구학리 273</t>
  </si>
  <si>
    <t>2016.06.17.</t>
    <phoneticPr fontId="5" type="noConversion"/>
  </si>
  <si>
    <t>2021.06.16.</t>
    <phoneticPr fontId="5" type="noConversion"/>
  </si>
  <si>
    <t>신림초 성림분교장</t>
  </si>
  <si>
    <t>성남리 527</t>
  </si>
  <si>
    <t>용암초</t>
  </si>
  <si>
    <t>귀래면</t>
  </si>
  <si>
    <t>용암리 905</t>
    <phoneticPr fontId="5" type="noConversion"/>
  </si>
  <si>
    <t>2014.11.26.</t>
    <phoneticPr fontId="5" type="noConversion"/>
  </si>
  <si>
    <t>2017.11.25.</t>
    <phoneticPr fontId="5" type="noConversion"/>
  </si>
  <si>
    <t>지정초 송암분교장</t>
  </si>
  <si>
    <t>지정면</t>
  </si>
  <si>
    <t>월송리 451</t>
  </si>
  <si>
    <t>2014.10.12.</t>
    <phoneticPr fontId="5" type="noConversion"/>
  </si>
  <si>
    <t>2019.10.11.</t>
    <phoneticPr fontId="5" type="noConversion"/>
  </si>
  <si>
    <t>지정초 안창분교장</t>
  </si>
  <si>
    <t>안창리 84</t>
    <phoneticPr fontId="5" type="noConversion"/>
  </si>
  <si>
    <t>2014.07.01.</t>
    <phoneticPr fontId="5" type="noConversion"/>
  </si>
  <si>
    <t>2017.06.30.</t>
    <phoneticPr fontId="5" type="noConversion"/>
  </si>
  <si>
    <t>지정초 판대분교장</t>
  </si>
  <si>
    <t>판대리 427</t>
  </si>
  <si>
    <t>2016.06.13.</t>
    <phoneticPr fontId="5" type="noConversion"/>
  </si>
  <si>
    <t>2021.06.12.</t>
    <phoneticPr fontId="5" type="noConversion"/>
  </si>
  <si>
    <t>후용초</t>
  </si>
  <si>
    <t>후용리 389</t>
  </si>
  <si>
    <t>2016.03.11.</t>
    <phoneticPr fontId="5" type="noConversion"/>
  </si>
  <si>
    <t>2021.03.10.</t>
    <phoneticPr fontId="5" type="noConversion"/>
  </si>
  <si>
    <t>흥업초 사제분교장</t>
  </si>
  <si>
    <t>흥업면</t>
  </si>
  <si>
    <t>사제리 534</t>
  </si>
  <si>
    <t>2015.11.04.</t>
    <phoneticPr fontId="5" type="noConversion"/>
  </si>
  <si>
    <t>2017.11.03.</t>
    <phoneticPr fontId="5" type="noConversion"/>
  </si>
  <si>
    <t>강원</t>
    <phoneticPr fontId="5" type="noConversion"/>
  </si>
  <si>
    <t>강릉</t>
    <phoneticPr fontId="5" type="noConversion"/>
  </si>
  <si>
    <t>왕산초송현분교</t>
    <phoneticPr fontId="5" type="noConversion"/>
  </si>
  <si>
    <t>초</t>
    <phoneticPr fontId="5" type="noConversion"/>
  </si>
  <si>
    <t>강릉시</t>
    <phoneticPr fontId="5" type="noConversion"/>
  </si>
  <si>
    <t>왕산면</t>
    <phoneticPr fontId="5" type="noConversion"/>
  </si>
  <si>
    <t>송련리 138-1</t>
    <phoneticPr fontId="5" type="noConversion"/>
  </si>
  <si>
    <t>2017.1.1</t>
    <phoneticPr fontId="5" type="noConversion"/>
  </si>
  <si>
    <t>2021.12.31</t>
    <phoneticPr fontId="5" type="noConversion"/>
  </si>
  <si>
    <t>왕산초매지분교장</t>
    <phoneticPr fontId="5" type="noConversion"/>
  </si>
  <si>
    <t>대기리 1133-1</t>
    <phoneticPr fontId="5" type="noConversion"/>
  </si>
  <si>
    <t>삼덕초삼교분교장</t>
    <phoneticPr fontId="5" type="noConversion"/>
  </si>
  <si>
    <t>주문진읍</t>
    <phoneticPr fontId="5" type="noConversion"/>
  </si>
  <si>
    <t>삼교리 126</t>
    <phoneticPr fontId="5" type="noConversion"/>
  </si>
  <si>
    <t>공개경쟁</t>
    <phoneticPr fontId="5" type="noConversion"/>
  </si>
  <si>
    <t>2020.12.31</t>
    <phoneticPr fontId="5" type="noConversion"/>
  </si>
  <si>
    <t>옥계초북동분교장</t>
    <phoneticPr fontId="5" type="noConversion"/>
  </si>
  <si>
    <t>옥계면</t>
    <phoneticPr fontId="5" type="noConversion"/>
  </si>
  <si>
    <t>북동리 18</t>
    <phoneticPr fontId="5" type="noConversion"/>
  </si>
  <si>
    <t>2014.1.1</t>
    <phoneticPr fontId="5" type="noConversion"/>
  </si>
  <si>
    <t>2018.12.31</t>
    <phoneticPr fontId="5" type="noConversion"/>
  </si>
  <si>
    <t>옥계초산계분교장</t>
    <phoneticPr fontId="5" type="noConversion"/>
  </si>
  <si>
    <t>산계리 816-1</t>
    <phoneticPr fontId="5" type="noConversion"/>
  </si>
  <si>
    <t>2013.3.6</t>
    <phoneticPr fontId="5" type="noConversion"/>
  </si>
  <si>
    <t>2017.12.31</t>
    <phoneticPr fontId="5" type="noConversion"/>
  </si>
  <si>
    <t>삼산초소금강분교</t>
    <phoneticPr fontId="5" type="noConversion"/>
  </si>
  <si>
    <t>연곡면</t>
    <phoneticPr fontId="5" type="noConversion"/>
  </si>
  <si>
    <t>삼산리 375</t>
    <phoneticPr fontId="5" type="noConversion"/>
  </si>
  <si>
    <t>사천초 사기막분교</t>
    <phoneticPr fontId="5" type="noConversion"/>
  </si>
  <si>
    <t xml:space="preserve">초 </t>
    <phoneticPr fontId="5" type="noConversion"/>
  </si>
  <si>
    <t>사천면</t>
    <phoneticPr fontId="5" type="noConversion"/>
  </si>
  <si>
    <t>사기막리 534-2</t>
    <phoneticPr fontId="5" type="noConversion"/>
  </si>
  <si>
    <t>성산초보광분교</t>
    <phoneticPr fontId="5" type="noConversion"/>
  </si>
  <si>
    <t>성산면</t>
    <phoneticPr fontId="5" type="noConversion"/>
  </si>
  <si>
    <t>보광리 308</t>
    <phoneticPr fontId="5" type="noConversion"/>
  </si>
  <si>
    <t>제비초</t>
    <phoneticPr fontId="5" type="noConversion"/>
  </si>
  <si>
    <t xml:space="preserve">강릉시 </t>
    <phoneticPr fontId="5" type="noConversion"/>
  </si>
  <si>
    <t>구정면</t>
    <phoneticPr fontId="5" type="noConversion"/>
  </si>
  <si>
    <t>제비리 504</t>
    <phoneticPr fontId="5" type="noConversion"/>
  </si>
  <si>
    <t>연곡초삼산분교</t>
    <phoneticPr fontId="5" type="noConversion"/>
  </si>
  <si>
    <t>삼산리 739</t>
    <phoneticPr fontId="5" type="noConversion"/>
  </si>
  <si>
    <t>연곡초퇴곡분교</t>
    <phoneticPr fontId="5" type="noConversion"/>
  </si>
  <si>
    <t>퇴곡리 225</t>
    <phoneticPr fontId="5" type="noConversion"/>
  </si>
  <si>
    <t>2016.1.1</t>
    <phoneticPr fontId="5" type="noConversion"/>
  </si>
  <si>
    <t>성덕초병산분교</t>
    <phoneticPr fontId="5" type="noConversion"/>
  </si>
  <si>
    <t>병산동</t>
    <phoneticPr fontId="5" type="noConversion"/>
  </si>
  <si>
    <t>445-5</t>
    <phoneticPr fontId="5" type="noConversion"/>
  </si>
  <si>
    <t>신왕초부연분교</t>
    <phoneticPr fontId="5" type="noConversion"/>
  </si>
  <si>
    <t>삼산리 1279</t>
    <phoneticPr fontId="5" type="noConversion"/>
  </si>
  <si>
    <t>2013.4.27</t>
    <phoneticPr fontId="5" type="noConversion"/>
  </si>
  <si>
    <t>왕산초고단분교</t>
    <phoneticPr fontId="5" type="noConversion"/>
  </si>
  <si>
    <t>고단리 32-18</t>
    <phoneticPr fontId="5" type="noConversion"/>
  </si>
  <si>
    <t>2015.4.16</t>
    <phoneticPr fontId="5" type="noConversion"/>
  </si>
  <si>
    <t>2017.4.15</t>
    <phoneticPr fontId="5" type="noConversion"/>
  </si>
  <si>
    <t>주민소득증대시설 및 공동이용시설(폐특법 제5조 제4항 제2호)</t>
    <phoneticPr fontId="5" type="noConversion"/>
  </si>
  <si>
    <t>옥계초남양분교</t>
    <phoneticPr fontId="5" type="noConversion"/>
  </si>
  <si>
    <t>남양리 528</t>
    <phoneticPr fontId="5" type="noConversion"/>
  </si>
  <si>
    <t>2016.5.28</t>
    <phoneticPr fontId="5" type="noConversion"/>
  </si>
  <si>
    <t>2021.5.27</t>
    <phoneticPr fontId="5" type="noConversion"/>
  </si>
  <si>
    <t>속초양양</t>
    <phoneticPr fontId="5" type="noConversion"/>
  </si>
  <si>
    <t>조산초적은분교장</t>
    <phoneticPr fontId="5" type="noConversion"/>
  </si>
  <si>
    <t xml:space="preserve">양양군 </t>
    <phoneticPr fontId="5" type="noConversion"/>
  </si>
  <si>
    <t>강현면</t>
    <phoneticPr fontId="5" type="noConversion"/>
  </si>
  <si>
    <t>적은리 84</t>
    <phoneticPr fontId="5" type="noConversion"/>
  </si>
  <si>
    <t>2017.3.15</t>
    <phoneticPr fontId="5" type="noConversion"/>
  </si>
  <si>
    <t>2022.3.14</t>
    <phoneticPr fontId="5" type="noConversion"/>
  </si>
  <si>
    <t>현성초면옥치분교장</t>
    <phoneticPr fontId="5" type="noConversion"/>
  </si>
  <si>
    <t>현북면</t>
    <phoneticPr fontId="5" type="noConversion"/>
  </si>
  <si>
    <t>면옥치리 141</t>
    <phoneticPr fontId="5" type="noConversion"/>
  </si>
  <si>
    <t>입찰</t>
    <phoneticPr fontId="5" type="noConversion"/>
  </si>
  <si>
    <t>2016.4.1</t>
    <phoneticPr fontId="5" type="noConversion"/>
  </si>
  <si>
    <t>2021.3.31</t>
    <phoneticPr fontId="5" type="noConversion"/>
  </si>
  <si>
    <t>남천초</t>
    <phoneticPr fontId="5" type="noConversion"/>
  </si>
  <si>
    <t>도리 19</t>
    <phoneticPr fontId="5" type="noConversion"/>
  </si>
  <si>
    <t>강원</t>
    <phoneticPr fontId="6" type="noConversion"/>
  </si>
  <si>
    <t>동해</t>
    <phoneticPr fontId="5" type="noConversion"/>
  </si>
  <si>
    <t>삼화초삼흥분교장</t>
    <phoneticPr fontId="6" type="noConversion"/>
  </si>
  <si>
    <t>초</t>
    <phoneticPr fontId="4" type="noConversion"/>
  </si>
  <si>
    <t>동해시</t>
    <phoneticPr fontId="4" type="noConversion"/>
  </si>
  <si>
    <t>신흥동</t>
    <phoneticPr fontId="4" type="noConversion"/>
  </si>
  <si>
    <t>수의</t>
    <phoneticPr fontId="6" type="noConversion"/>
  </si>
  <si>
    <t>2013.7.9.</t>
    <phoneticPr fontId="4" type="noConversion"/>
  </si>
  <si>
    <t>2018.7.8.</t>
    <phoneticPr fontId="4" type="noConversion"/>
  </si>
  <si>
    <t>태백교육지원청</t>
  </si>
  <si>
    <t>철암초 백산분교장</t>
  </si>
  <si>
    <t>2008</t>
  </si>
  <si>
    <t>태백시</t>
  </si>
  <si>
    <t>백산동</t>
  </si>
  <si>
    <t>89, 89-1</t>
  </si>
  <si>
    <t>-</t>
    <phoneticPr fontId="5" type="noConversion"/>
  </si>
  <si>
    <t>2016.5.24</t>
    <phoneticPr fontId="4" type="noConversion"/>
  </si>
  <si>
    <t>2017.5.23</t>
    <phoneticPr fontId="4" type="noConversion"/>
  </si>
  <si>
    <t>미동초 하사미분교장</t>
  </si>
  <si>
    <t>2009</t>
  </si>
  <si>
    <t>하사미동</t>
  </si>
  <si>
    <t>163-1</t>
  </si>
  <si>
    <t>2016.11.17</t>
    <phoneticPr fontId="5" type="noConversion"/>
  </si>
  <si>
    <t>2017.11.16</t>
    <phoneticPr fontId="5" type="noConversion"/>
  </si>
  <si>
    <t>화전초등학교</t>
  </si>
  <si>
    <t>2015</t>
  </si>
  <si>
    <t>화전동</t>
  </si>
  <si>
    <t>123-4, 167-2</t>
  </si>
  <si>
    <t>2015.7.1</t>
    <phoneticPr fontId="5" type="noConversion"/>
  </si>
  <si>
    <t>2018.6.30</t>
    <phoneticPr fontId="5" type="noConversion"/>
  </si>
  <si>
    <t>삼척</t>
  </si>
  <si>
    <t>마읍초 주지분교</t>
    <phoneticPr fontId="5" type="noConversion"/>
  </si>
  <si>
    <t>삼척시</t>
  </si>
  <si>
    <t>노곡면</t>
  </si>
  <si>
    <t>주지리 240</t>
    <phoneticPr fontId="5" type="noConversion"/>
  </si>
  <si>
    <t>마을쉽터(삼척시장)</t>
  </si>
  <si>
    <t>무상</t>
  </si>
  <si>
    <t>2014.07.15</t>
  </si>
  <si>
    <t>2019.07.14</t>
  </si>
  <si>
    <t>공유재산 및 물품관리법 제34조 1항 1호</t>
  </si>
  <si>
    <t>주지리 188-3</t>
    <phoneticPr fontId="5" type="noConversion"/>
  </si>
  <si>
    <t>2014.04.25</t>
  </si>
  <si>
    <t>2017.04.24</t>
  </si>
  <si>
    <t>궁촌초 양지분교</t>
    <phoneticPr fontId="5" type="noConversion"/>
  </si>
  <si>
    <t>근덕면</t>
  </si>
  <si>
    <t>궁촌리 23</t>
  </si>
  <si>
    <t>공예품제작및체험실습장</t>
  </si>
  <si>
    <t>2014.04.12</t>
  </si>
  <si>
    <t>2017.04.11</t>
  </si>
  <si>
    <t>매원리 433</t>
    <phoneticPr fontId="5" type="noConversion"/>
  </si>
  <si>
    <t>2014.04.25</t>
    <phoneticPr fontId="5" type="noConversion"/>
  </si>
  <si>
    <t>2017.04.24</t>
    <phoneticPr fontId="5" type="noConversion"/>
  </si>
  <si>
    <t>맹방초 금계분교</t>
    <phoneticPr fontId="5" type="noConversion"/>
  </si>
  <si>
    <t>금계리 193</t>
  </si>
  <si>
    <t>두류산채건강식품개발원</t>
  </si>
  <si>
    <t>2014.07.28</t>
  </si>
  <si>
    <t>노곡초 여삼분교</t>
    <phoneticPr fontId="5" type="noConversion"/>
  </si>
  <si>
    <t>여삼리 193-5</t>
    <phoneticPr fontId="5" type="noConversion"/>
  </si>
  <si>
    <t>곤드레건조장</t>
  </si>
  <si>
    <t>2014.04.21</t>
  </si>
  <si>
    <t>2020.04.20</t>
  </si>
  <si>
    <t>여삼리 24-6</t>
    <phoneticPr fontId="5" type="noConversion"/>
  </si>
  <si>
    <t>생산시설</t>
  </si>
  <si>
    <t>경작용</t>
  </si>
  <si>
    <t>2015.10.15</t>
  </si>
  <si>
    <t>2018.10.14</t>
  </si>
  <si>
    <t>근덕초 교곡분교</t>
    <phoneticPr fontId="5" type="noConversion"/>
  </si>
  <si>
    <t>교곡리 253</t>
  </si>
  <si>
    <t>삼척예총학습수련관</t>
  </si>
  <si>
    <t>2015.02.19</t>
  </si>
  <si>
    <t>2020.02.18</t>
  </si>
  <si>
    <t>하장초 토산분교</t>
    <phoneticPr fontId="5" type="noConversion"/>
  </si>
  <si>
    <t>하장면</t>
  </si>
  <si>
    <t>토산리 225</t>
  </si>
  <si>
    <t>지역아동교육센터</t>
  </si>
  <si>
    <t>2017.07.14</t>
  </si>
  <si>
    <t>신동초 마차분교</t>
    <phoneticPr fontId="5" type="noConversion"/>
  </si>
  <si>
    <t>신기면</t>
  </si>
  <si>
    <t>마차리 505-2</t>
  </si>
  <si>
    <t>2014.04.14</t>
  </si>
  <si>
    <t>2017.04.13</t>
  </si>
  <si>
    <t>마차리 505-8</t>
    <phoneticPr fontId="5" type="noConversion"/>
  </si>
  <si>
    <t>주택용</t>
  </si>
  <si>
    <t>2014.03.23</t>
  </si>
  <si>
    <t>2017.03.22</t>
  </si>
  <si>
    <t>강원</t>
    <phoneticPr fontId="5" type="noConversion"/>
  </si>
  <si>
    <t>강원</t>
    <phoneticPr fontId="4" type="noConversion"/>
  </si>
  <si>
    <t>홍천</t>
    <phoneticPr fontId="4" type="noConversion"/>
  </si>
  <si>
    <t>구송초 화성분교장</t>
    <phoneticPr fontId="5" type="noConversion"/>
  </si>
  <si>
    <t>홍천군</t>
    <phoneticPr fontId="4" type="noConversion"/>
  </si>
  <si>
    <t>화촌면</t>
  </si>
  <si>
    <t>구성포리 950-2</t>
  </si>
  <si>
    <t>2013.08.01</t>
  </si>
  <si>
    <t>2018.07.31</t>
  </si>
  <si>
    <t>군평초등학교</t>
  </si>
  <si>
    <t>장평리 887-1</t>
  </si>
  <si>
    <t>2012.06.01</t>
  </si>
  <si>
    <t>2017.05.31</t>
  </si>
  <si>
    <t>남산초 삼창분교장</t>
  </si>
  <si>
    <t>홍천읍</t>
  </si>
  <si>
    <t>삼마치리 174-1</t>
    <phoneticPr fontId="5" type="noConversion"/>
  </si>
  <si>
    <t>2018.06.30</t>
  </si>
  <si>
    <t>남산초 장전분교장</t>
    <phoneticPr fontId="5" type="noConversion"/>
  </si>
  <si>
    <t>홍천군</t>
    <phoneticPr fontId="5" type="noConversion"/>
  </si>
  <si>
    <t>홍천읍</t>
    <phoneticPr fontId="5" type="noConversion"/>
  </si>
  <si>
    <t>장전평리 252</t>
    <phoneticPr fontId="5" type="noConversion"/>
  </si>
  <si>
    <t>2016.10.17</t>
    <phoneticPr fontId="5" type="noConversion"/>
  </si>
  <si>
    <t>2021.10.16</t>
    <phoneticPr fontId="5" type="noConversion"/>
  </si>
  <si>
    <t>내촌초 연지분교장</t>
    <phoneticPr fontId="5" type="noConversion"/>
  </si>
  <si>
    <t>내촌면</t>
    <phoneticPr fontId="5" type="noConversion"/>
  </si>
  <si>
    <t>화상대리 130-1</t>
    <phoneticPr fontId="5" type="noConversion"/>
  </si>
  <si>
    <t>2016.10.01</t>
    <phoneticPr fontId="5" type="noConversion"/>
  </si>
  <si>
    <t>2021.09.30</t>
    <phoneticPr fontId="5" type="noConversion"/>
  </si>
  <si>
    <t>내촌초 와야분교장</t>
    <phoneticPr fontId="5" type="noConversion"/>
  </si>
  <si>
    <t>와야리 881-1</t>
    <phoneticPr fontId="5" type="noConversion"/>
  </si>
  <si>
    <t>2016.07.01</t>
    <phoneticPr fontId="5" type="noConversion"/>
  </si>
  <si>
    <t>2021.06.30</t>
    <phoneticPr fontId="5" type="noConversion"/>
  </si>
  <si>
    <t>내촌초 협성분교장</t>
  </si>
  <si>
    <t>두촌면</t>
  </si>
  <si>
    <t>괘석리 420-1</t>
  </si>
  <si>
    <t>2017.01.01</t>
    <phoneticPr fontId="5" type="noConversion"/>
  </si>
  <si>
    <t>노천초 화방분교장</t>
  </si>
  <si>
    <t>노천리 623-1</t>
  </si>
  <si>
    <t>2012.07.01</t>
  </si>
  <si>
    <t>2017.06.30</t>
  </si>
  <si>
    <t>폐교재산의 활용촉진을 위한 특별법 제5조 제4항 제2호</t>
    <phoneticPr fontId="4" type="noConversion"/>
  </si>
  <si>
    <t>동창초 신촌분교장</t>
  </si>
  <si>
    <t>내촌면</t>
  </si>
  <si>
    <t>물걸리 1206-1</t>
  </si>
  <si>
    <t>두촌초 원동분교장</t>
  </si>
  <si>
    <t>원동리 208</t>
  </si>
  <si>
    <t>청소년상담센터</t>
  </si>
  <si>
    <t>두촌초 장남분교장</t>
  </si>
  <si>
    <t>장남리 290-2</t>
  </si>
  <si>
    <t>2016.03.15</t>
    <phoneticPr fontId="5" type="noConversion"/>
  </si>
  <si>
    <t>2021.03.14</t>
    <phoneticPr fontId="5" type="noConversion"/>
  </si>
  <si>
    <t>공유재산 및 물품관리법 제34조 1항 1호</t>
    <phoneticPr fontId="4" type="noConversion"/>
  </si>
  <si>
    <t>모곡초 강야분교장</t>
  </si>
  <si>
    <t>개야리 103</t>
  </si>
  <si>
    <t>모곡초 동막분교장</t>
  </si>
  <si>
    <t>동막리 473-1</t>
  </si>
  <si>
    <t>반곡초 팔봉분교장</t>
    <phoneticPr fontId="5" type="noConversion"/>
  </si>
  <si>
    <t>팔봉리 814-1</t>
    <phoneticPr fontId="5" type="noConversion"/>
  </si>
  <si>
    <t>2016.03.01</t>
    <phoneticPr fontId="5" type="noConversion"/>
  </si>
  <si>
    <t>2019.02.28</t>
    <phoneticPr fontId="5" type="noConversion"/>
  </si>
  <si>
    <t>삼생초 서광분교장</t>
  </si>
  <si>
    <t>서석면</t>
  </si>
  <si>
    <t>생곡리 167-2</t>
  </si>
  <si>
    <t>2014.03.01</t>
  </si>
  <si>
    <t>서석초 가구분교장</t>
  </si>
  <si>
    <t>수하리 1290-1</t>
  </si>
  <si>
    <t>신한옥건축교육장</t>
  </si>
  <si>
    <t>2015.05.01</t>
  </si>
  <si>
    <t>2020.04.31</t>
  </si>
  <si>
    <t>서석초 송촌분교장</t>
  </si>
  <si>
    <t>어론리 564-5</t>
  </si>
  <si>
    <t>농촌체험학습장</t>
  </si>
  <si>
    <t>2013.03.05</t>
  </si>
  <si>
    <t>2018.03.04</t>
  </si>
  <si>
    <t>속초초 신봉분교장</t>
  </si>
  <si>
    <t>신봉리 211-1</t>
  </si>
  <si>
    <t>지역주민 소득증대시설</t>
  </si>
  <si>
    <t>홍천</t>
    <phoneticPr fontId="5" type="noConversion"/>
  </si>
  <si>
    <t>오안초 삼마치분교장</t>
    <phoneticPr fontId="5" type="noConversion"/>
  </si>
  <si>
    <t>삼마치리 681-1</t>
    <phoneticPr fontId="5" type="noConversion"/>
  </si>
  <si>
    <t>원당초 광원분교장</t>
  </si>
  <si>
    <t>내면</t>
  </si>
  <si>
    <t>광원리 782-22</t>
  </si>
  <si>
    <t>2015.04.01</t>
  </si>
  <si>
    <t>2020.03.31</t>
  </si>
  <si>
    <t>원당초 명개분교장</t>
  </si>
  <si>
    <t>명개리 178</t>
  </si>
  <si>
    <t>경쟁
입찰</t>
    <phoneticPr fontId="6" type="noConversion"/>
  </si>
  <si>
    <t>2014.02.11</t>
  </si>
  <si>
    <t>2019.02.10</t>
  </si>
  <si>
    <t>율전초 광문분교장</t>
    <phoneticPr fontId="5" type="noConversion"/>
  </si>
  <si>
    <t>내면</t>
    <phoneticPr fontId="5" type="noConversion"/>
  </si>
  <si>
    <t>방내리 169-1</t>
    <phoneticPr fontId="5" type="noConversion"/>
  </si>
  <si>
    <t>원당초 생둔분교장</t>
  </si>
  <si>
    <t>율전리 221-4</t>
  </si>
  <si>
    <t>2013.02.04</t>
  </si>
  <si>
    <t>2018.02.03</t>
  </si>
  <si>
    <t>율전초 문암분교장</t>
  </si>
  <si>
    <t>율전리 696-1</t>
  </si>
  <si>
    <t>2021.02.28</t>
    <phoneticPr fontId="5" type="noConversion"/>
  </si>
  <si>
    <t>율전초 방내분교장</t>
  </si>
  <si>
    <t>방내리 797-5</t>
  </si>
  <si>
    <t>주봉초 와동분교장</t>
    <phoneticPr fontId="5" type="noConversion"/>
  </si>
  <si>
    <t>와동리 275</t>
    <phoneticPr fontId="5" type="noConversion"/>
  </si>
  <si>
    <t>창촌초 소한분교장</t>
  </si>
  <si>
    <t>창촌리 526</t>
  </si>
  <si>
    <t>창촌초 운두분교장</t>
  </si>
  <si>
    <t>자운리 413</t>
  </si>
  <si>
    <t>창촌초 원자분교장</t>
  </si>
  <si>
    <t>자운리 1171-3</t>
  </si>
  <si>
    <t>화계초 성동분교장</t>
  </si>
  <si>
    <t>북방면</t>
  </si>
  <si>
    <t>성동리 642-5</t>
  </si>
  <si>
    <t>2013.05.20</t>
  </si>
  <si>
    <t>2018.05.19</t>
  </si>
  <si>
    <t>화계초 역전분교장</t>
  </si>
  <si>
    <t>역전평리 91</t>
  </si>
  <si>
    <t>화촌초 율촌분교장</t>
  </si>
  <si>
    <t>주음치리 271</t>
  </si>
  <si>
    <t>경작지</t>
  </si>
  <si>
    <t>서석초 항곡분교장</t>
    <phoneticPr fontId="5" type="noConversion"/>
  </si>
  <si>
    <t>서석면</t>
    <phoneticPr fontId="5" type="noConversion"/>
  </si>
  <si>
    <t>수하리 398-3</t>
    <phoneticPr fontId="5" type="noConversion"/>
  </si>
  <si>
    <t>2016.09.12</t>
    <phoneticPr fontId="5" type="noConversion"/>
  </si>
  <si>
    <t>2021.09.11</t>
    <phoneticPr fontId="5" type="noConversion"/>
  </si>
  <si>
    <t>속초초 노천분교장</t>
    <phoneticPr fontId="5" type="noConversion"/>
  </si>
  <si>
    <t>동면</t>
    <phoneticPr fontId="5" type="noConversion"/>
  </si>
  <si>
    <t>노천리 1441</t>
    <phoneticPr fontId="5" type="noConversion"/>
  </si>
  <si>
    <t>횡성</t>
    <phoneticPr fontId="4" type="noConversion"/>
  </si>
  <si>
    <t>현천초</t>
  </si>
  <si>
    <t>횡성군</t>
    <phoneticPr fontId="4" type="noConversion"/>
  </si>
  <si>
    <t>둔내면</t>
    <phoneticPr fontId="4" type="noConversion"/>
  </si>
  <si>
    <t>현천리 1103</t>
    <phoneticPr fontId="4" type="noConversion"/>
  </si>
  <si>
    <t>횡성초 당평분교장</t>
    <phoneticPr fontId="5" type="noConversion"/>
  </si>
  <si>
    <t>갑천면</t>
    <phoneticPr fontId="4" type="noConversion"/>
  </si>
  <si>
    <t>추동리 70-14</t>
    <phoneticPr fontId="4" type="noConversion"/>
  </si>
  <si>
    <t>주민 50% 이상 동의</t>
    <phoneticPr fontId="5" type="noConversion"/>
  </si>
  <si>
    <t>안흥초 매화분교장</t>
  </si>
  <si>
    <t>안흥면</t>
    <phoneticPr fontId="4" type="noConversion"/>
  </si>
  <si>
    <t>안흥리 908</t>
    <phoneticPr fontId="4" type="noConversion"/>
  </si>
  <si>
    <t>둔내초 영호분교장</t>
  </si>
  <si>
    <t>영랑리 363</t>
    <phoneticPr fontId="4" type="noConversion"/>
  </si>
  <si>
    <t>가천초</t>
  </si>
  <si>
    <t>강림면</t>
    <phoneticPr fontId="4" type="noConversion"/>
  </si>
  <si>
    <t>강림리 212</t>
    <phoneticPr fontId="4" type="noConversion"/>
  </si>
  <si>
    <t>강림초 월현분교장</t>
  </si>
  <si>
    <t>월현리 1314</t>
    <phoneticPr fontId="4" type="noConversion"/>
  </si>
  <si>
    <t>상창초 신흥분교장</t>
  </si>
  <si>
    <t>공근면</t>
    <phoneticPr fontId="4" type="noConversion"/>
  </si>
  <si>
    <t>어둔리 171-1</t>
    <phoneticPr fontId="4" type="noConversion"/>
  </si>
  <si>
    <t>둔내초 조항분교장</t>
  </si>
  <si>
    <t>조항리 566-2</t>
    <phoneticPr fontId="4" type="noConversion"/>
  </si>
  <si>
    <t>봉덕초</t>
  </si>
  <si>
    <t>청일면</t>
    <phoneticPr fontId="4" type="noConversion"/>
  </si>
  <si>
    <t>갑천리 360</t>
    <phoneticPr fontId="4" type="noConversion"/>
  </si>
  <si>
    <t>태양광발전시설 및 신재생에너지교육체험시설</t>
  </si>
  <si>
    <t>유현초 금대분교장</t>
  </si>
  <si>
    <t>서원면</t>
    <phoneticPr fontId="4" type="noConversion"/>
  </si>
  <si>
    <t>금대리 204-10</t>
    <phoneticPr fontId="4" type="noConversion"/>
  </si>
  <si>
    <t>용둔초</t>
  </si>
  <si>
    <t>우천면</t>
    <phoneticPr fontId="4" type="noConversion"/>
  </si>
  <si>
    <t>용둔리 75-2</t>
    <phoneticPr fontId="4" type="noConversion"/>
  </si>
  <si>
    <t>상창초</t>
  </si>
  <si>
    <t>부창리 208-5</t>
    <phoneticPr fontId="4" type="noConversion"/>
  </si>
  <si>
    <t>주민소득증대시설 및 마을복리시설</t>
  </si>
  <si>
    <t>강림초 부곡분교장</t>
  </si>
  <si>
    <t>부곡리 617</t>
    <phoneticPr fontId="4" type="noConversion"/>
  </si>
  <si>
    <t>주민소득증대시설(농촌관광 휴양단지 조성사업)</t>
  </si>
  <si>
    <t>공근초 광덕분교장</t>
  </si>
  <si>
    <t>초원리 134-1</t>
    <phoneticPr fontId="4" type="noConversion"/>
  </si>
  <si>
    <t>영월</t>
    <phoneticPr fontId="5" type="noConversion"/>
  </si>
  <si>
    <t>쌍룡초 후탄분교장</t>
  </si>
  <si>
    <t>영월군</t>
    <phoneticPr fontId="4" type="noConversion"/>
  </si>
  <si>
    <t>한반도면</t>
    <phoneticPr fontId="4" type="noConversion"/>
  </si>
  <si>
    <t xml:space="preserve"> 후탄리 911</t>
    <phoneticPr fontId="5" type="noConversion"/>
  </si>
  <si>
    <t>강원</t>
    <phoneticPr fontId="6" type="noConversion"/>
  </si>
  <si>
    <t>영월</t>
    <phoneticPr fontId="5" type="noConversion"/>
  </si>
  <si>
    <t>창원초</t>
    <phoneticPr fontId="6" type="noConversion"/>
  </si>
  <si>
    <t>영월군</t>
    <phoneticPr fontId="4" type="noConversion"/>
  </si>
  <si>
    <t>남면</t>
    <phoneticPr fontId="5" type="noConversion"/>
  </si>
  <si>
    <t>887-5</t>
    <phoneticPr fontId="5" type="noConversion"/>
  </si>
  <si>
    <t>옥동초 대야분교장</t>
  </si>
  <si>
    <t>김삿갓면</t>
    <phoneticPr fontId="5" type="noConversion"/>
  </si>
  <si>
    <t xml:space="preserve"> 대야리 756</t>
    <phoneticPr fontId="5" type="noConversion"/>
  </si>
  <si>
    <t>옥동초 각동분교장</t>
  </si>
  <si>
    <t xml:space="preserve"> 각동리 18-1</t>
    <phoneticPr fontId="5" type="noConversion"/>
  </si>
  <si>
    <t>주천초 결운분교장</t>
  </si>
  <si>
    <t>주천면</t>
    <phoneticPr fontId="5" type="noConversion"/>
  </si>
  <si>
    <t>금마리 550</t>
    <phoneticPr fontId="5" type="noConversion"/>
  </si>
  <si>
    <t>문곡초 덕상분교장</t>
  </si>
  <si>
    <t>북면</t>
    <phoneticPr fontId="5" type="noConversion"/>
  </si>
  <si>
    <t>덕상리 275</t>
    <phoneticPr fontId="5" type="noConversion"/>
  </si>
  <si>
    <t>영월초 흥교분교장</t>
  </si>
  <si>
    <t>영월읍</t>
    <phoneticPr fontId="5" type="noConversion"/>
  </si>
  <si>
    <t>흥월리 1081</t>
    <phoneticPr fontId="5" type="noConversion"/>
  </si>
  <si>
    <t>판운초 중선분교장</t>
  </si>
  <si>
    <t>판운리 1119</t>
    <phoneticPr fontId="5" type="noConversion"/>
  </si>
  <si>
    <t>도천초</t>
    <phoneticPr fontId="6" type="noConversion"/>
  </si>
  <si>
    <t>주천면</t>
    <phoneticPr fontId="4" type="noConversion"/>
  </si>
  <si>
    <t>도천리 371</t>
    <phoneticPr fontId="5" type="noConversion"/>
  </si>
  <si>
    <t>내덕초</t>
    <phoneticPr fontId="5" type="noConversion"/>
  </si>
  <si>
    <t>영월군</t>
    <phoneticPr fontId="5" type="noConversion"/>
  </si>
  <si>
    <t>상동읍</t>
    <phoneticPr fontId="5" type="noConversion"/>
  </si>
  <si>
    <t>내덕리 227-2</t>
    <phoneticPr fontId="5" type="noConversion"/>
  </si>
  <si>
    <t>금룡초</t>
    <phoneticPr fontId="6" type="noConversion"/>
  </si>
  <si>
    <t>용석리 1085</t>
    <phoneticPr fontId="5" type="noConversion"/>
  </si>
  <si>
    <t>주천중 금룡분교장</t>
  </si>
  <si>
    <t>옥동초 조제분교장</t>
  </si>
  <si>
    <t xml:space="preserve"> 내리 40</t>
    <phoneticPr fontId="5" type="noConversion"/>
  </si>
  <si>
    <t>조전초</t>
    <phoneticPr fontId="6" type="noConversion"/>
  </si>
  <si>
    <t>남면</t>
    <phoneticPr fontId="4" type="noConversion"/>
  </si>
  <si>
    <t>조전리 436</t>
    <phoneticPr fontId="5" type="noConversion"/>
  </si>
  <si>
    <t>영월초 팔괴분교장</t>
  </si>
  <si>
    <t>팔괴리 327</t>
    <phoneticPr fontId="5" type="noConversion"/>
  </si>
  <si>
    <t>공유재산 및 물품관리법  제34조 1항 1호의 의거</t>
    <phoneticPr fontId="5" type="noConversion"/>
  </si>
  <si>
    <t>평창</t>
    <phoneticPr fontId="4" type="noConversion"/>
  </si>
  <si>
    <t>평창초 고길분교장</t>
  </si>
  <si>
    <t>평창군</t>
    <phoneticPr fontId="4" type="noConversion"/>
  </si>
  <si>
    <t>평창읍</t>
    <phoneticPr fontId="4" type="noConversion"/>
  </si>
  <si>
    <t>고길리 256</t>
    <phoneticPr fontId="4" type="noConversion"/>
  </si>
  <si>
    <t>철거</t>
  </si>
  <si>
    <t>2015.05.11</t>
  </si>
  <si>
    <t>2017.05.10</t>
  </si>
  <si>
    <t>폐교재산의 활용촉진을 위한 특별법 제5조 제4항 제2호</t>
    <phoneticPr fontId="4" type="noConversion"/>
  </si>
  <si>
    <t>미탄초 한탄분교장</t>
  </si>
  <si>
    <t>미탄면</t>
    <phoneticPr fontId="4" type="noConversion"/>
  </si>
  <si>
    <t>한탄리 231</t>
    <phoneticPr fontId="4" type="noConversion"/>
  </si>
  <si>
    <t>2017.01.01</t>
    <phoneticPr fontId="5" type="noConversion"/>
  </si>
  <si>
    <t>2019.12.31</t>
    <phoneticPr fontId="5" type="noConversion"/>
  </si>
  <si>
    <t>평창</t>
  </si>
  <si>
    <t>계촌초 방의분교장</t>
  </si>
  <si>
    <t>방림면</t>
    <phoneticPr fontId="4" type="noConversion"/>
  </si>
  <si>
    <t>계촌리 2290</t>
    <phoneticPr fontId="4" type="noConversion"/>
  </si>
  <si>
    <t>2016.02.01</t>
    <phoneticPr fontId="5" type="noConversion"/>
  </si>
  <si>
    <t>2018.01.31</t>
    <phoneticPr fontId="5" type="noConversion"/>
  </si>
  <si>
    <t>면온초 유천분교장</t>
  </si>
  <si>
    <t>봉평면</t>
    <phoneticPr fontId="4" type="noConversion"/>
  </si>
  <si>
    <t>유포리 1137-1</t>
    <phoneticPr fontId="4" type="noConversion"/>
  </si>
  <si>
    <t>농장개발을 위한 관리사무소</t>
  </si>
  <si>
    <t>2017.03.01</t>
    <phoneticPr fontId="5" type="noConversion"/>
  </si>
  <si>
    <t>2019.02.28</t>
    <phoneticPr fontId="5" type="noConversion"/>
  </si>
  <si>
    <t>무이초 흥정분교장</t>
  </si>
  <si>
    <t>흥정리 356</t>
    <phoneticPr fontId="4" type="noConversion"/>
  </si>
  <si>
    <t>주민소득 증대사업</t>
  </si>
  <si>
    <t>2017.03.31</t>
  </si>
  <si>
    <t>용전초 도원분교장</t>
  </si>
  <si>
    <t>용평면</t>
    <phoneticPr fontId="4" type="noConversion"/>
  </si>
  <si>
    <t>도사리 210-1</t>
    <phoneticPr fontId="4" type="noConversion"/>
  </si>
  <si>
    <t>횡계초 대관령분교장</t>
  </si>
  <si>
    <t>대관령면</t>
    <phoneticPr fontId="4" type="noConversion"/>
  </si>
  <si>
    <t>횡계리 53-1</t>
    <phoneticPr fontId="4" type="noConversion"/>
  </si>
  <si>
    <t>국유재산</t>
  </si>
  <si>
    <t>주말 체험 학교</t>
  </si>
  <si>
    <t>2016.01.01</t>
    <phoneticPr fontId="5" type="noConversion"/>
  </si>
  <si>
    <t>2018.12.31</t>
    <phoneticPr fontId="5" type="noConversion"/>
  </si>
  <si>
    <t>등매초 유포분교장</t>
  </si>
  <si>
    <t>유포리 597-5</t>
    <phoneticPr fontId="4" type="noConversion"/>
  </si>
  <si>
    <t>농촌체험 관광시설</t>
  </si>
  <si>
    <t>2018.04.30</t>
  </si>
  <si>
    <t>속사초 계방분교장</t>
  </si>
  <si>
    <t>노동리 320-10</t>
    <phoneticPr fontId="4" type="noConversion"/>
  </si>
  <si>
    <t>대화초 개수분교장</t>
  </si>
  <si>
    <t>평창군</t>
    <phoneticPr fontId="4" type="noConversion"/>
  </si>
  <si>
    <t>대화면</t>
    <phoneticPr fontId="4" type="noConversion"/>
  </si>
  <si>
    <t>개수리 742-1</t>
    <phoneticPr fontId="4" type="noConversion"/>
  </si>
  <si>
    <t>농산촌교육연수 및 농촌관광체험시설</t>
  </si>
  <si>
    <t>무상</t>
    <phoneticPr fontId="6" type="noConversion"/>
  </si>
  <si>
    <t>2017.10.31</t>
  </si>
  <si>
    <t>폐교재산의 활용촉진을 위한 특별법 제5조 제4항 제2호</t>
    <phoneticPr fontId="4" type="noConversion"/>
  </si>
  <si>
    <t>다수초</t>
  </si>
  <si>
    <t>평창읍</t>
    <phoneticPr fontId="4" type="noConversion"/>
  </si>
  <si>
    <t>다수리 304</t>
    <phoneticPr fontId="4" type="noConversion"/>
  </si>
  <si>
    <t>예술가 창작활동 및 문화예술 교육장</t>
  </si>
  <si>
    <t>수의</t>
    <phoneticPr fontId="6" type="noConversion"/>
  </si>
  <si>
    <t>2015.02.08</t>
  </si>
  <si>
    <t>2020.02.07</t>
  </si>
  <si>
    <t>다수리 산7</t>
    <phoneticPr fontId="5" type="noConversion"/>
  </si>
  <si>
    <t>2016.01.01</t>
    <phoneticPr fontId="5" type="noConversion"/>
  </si>
  <si>
    <t>2020.12.31</t>
    <phoneticPr fontId="5" type="noConversion"/>
  </si>
  <si>
    <t>다수초</t>
    <phoneticPr fontId="5" type="noConversion"/>
  </si>
  <si>
    <t>평창군</t>
    <phoneticPr fontId="5" type="noConversion"/>
  </si>
  <si>
    <t>평창읍</t>
    <phoneticPr fontId="5" type="noConversion"/>
  </si>
  <si>
    <t>다수리318-1</t>
    <phoneticPr fontId="5" type="noConversion"/>
  </si>
  <si>
    <t>2017.01.01</t>
    <phoneticPr fontId="5" type="noConversion"/>
  </si>
  <si>
    <t>2019.12.31</t>
    <phoneticPr fontId="5" type="noConversion"/>
  </si>
  <si>
    <t>다수리338 외3</t>
    <phoneticPr fontId="5" type="noConversion"/>
  </si>
  <si>
    <t>등매초</t>
  </si>
  <si>
    <t>봉평면</t>
    <phoneticPr fontId="4" type="noConversion"/>
  </si>
  <si>
    <t>유포리 65-6</t>
    <phoneticPr fontId="4" type="noConversion"/>
  </si>
  <si>
    <t>농산물 판매 및 수련원시설</t>
  </si>
  <si>
    <t>2016.03.24</t>
    <phoneticPr fontId="5" type="noConversion"/>
  </si>
  <si>
    <t>2018.04.30</t>
    <phoneticPr fontId="5" type="noConversion"/>
  </si>
  <si>
    <t>유포리 35</t>
    <phoneticPr fontId="5" type="noConversion"/>
  </si>
  <si>
    <t>2015.05.01</t>
    <phoneticPr fontId="5" type="noConversion"/>
  </si>
  <si>
    <t>2018.04.30.</t>
    <phoneticPr fontId="5" type="noConversion"/>
  </si>
  <si>
    <t>평창</t>
    <phoneticPr fontId="5" type="noConversion"/>
  </si>
  <si>
    <t>평창초 대창분교장</t>
  </si>
  <si>
    <t>대상리 142</t>
    <phoneticPr fontId="4" type="noConversion"/>
  </si>
  <si>
    <t>2016.09.01</t>
    <phoneticPr fontId="5" type="noConversion"/>
  </si>
  <si>
    <t>2018.08.31</t>
    <phoneticPr fontId="5" type="noConversion"/>
  </si>
  <si>
    <t>약수초</t>
    <phoneticPr fontId="5" type="noConversion"/>
  </si>
  <si>
    <t>약수리 160</t>
    <phoneticPr fontId="5" type="noConversion"/>
  </si>
  <si>
    <t>2016.05.01</t>
    <phoneticPr fontId="5" type="noConversion"/>
  </si>
  <si>
    <t>2019.04.30</t>
    <phoneticPr fontId="5" type="noConversion"/>
  </si>
  <si>
    <t>약수초 입탄분교장</t>
  </si>
  <si>
    <t>입탄리 368-2</t>
    <phoneticPr fontId="4" type="noConversion"/>
  </si>
  <si>
    <t>2015.07.01</t>
  </si>
  <si>
    <t>입탄리 372-4 외1</t>
    <phoneticPr fontId="5" type="noConversion"/>
  </si>
  <si>
    <t>2016.07.01</t>
    <phoneticPr fontId="5" type="noConversion"/>
  </si>
  <si>
    <t>2019.06.30</t>
    <phoneticPr fontId="5" type="noConversion"/>
  </si>
  <si>
    <t>입탄리 368-3 외2</t>
    <phoneticPr fontId="5" type="noConversion"/>
  </si>
  <si>
    <t>2012.08.01</t>
    <phoneticPr fontId="5" type="noConversion"/>
  </si>
  <si>
    <t>2017.07.31.</t>
    <phoneticPr fontId="5" type="noConversion"/>
  </si>
  <si>
    <t>미탄초 기화분교장</t>
  </si>
  <si>
    <t>미탄면</t>
    <phoneticPr fontId="4" type="noConversion"/>
  </si>
  <si>
    <t>기화리 284</t>
    <phoneticPr fontId="4" type="noConversion"/>
  </si>
  <si>
    <t>안미초 선애분교장</t>
  </si>
  <si>
    <t>상안미리 888-1</t>
    <phoneticPr fontId="4" type="noConversion"/>
  </si>
  <si>
    <t>선애 체험학교</t>
  </si>
  <si>
    <t>2015.03.14</t>
  </si>
  <si>
    <t>2018.03.13</t>
  </si>
  <si>
    <t>거문초 신기분교장</t>
  </si>
  <si>
    <t>진부면</t>
    <phoneticPr fontId="4" type="noConversion"/>
  </si>
  <si>
    <t>신기리 190</t>
    <phoneticPr fontId="4" type="noConversion"/>
  </si>
  <si>
    <t>마을 소득증대사업</t>
  </si>
  <si>
    <t>2017.03.01</t>
    <phoneticPr fontId="5" type="noConversion"/>
  </si>
  <si>
    <t>2019.02.28</t>
    <phoneticPr fontId="5" type="noConversion"/>
  </si>
  <si>
    <t>두일초</t>
  </si>
  <si>
    <t>두일리 144-2</t>
    <phoneticPr fontId="4" type="noConversion"/>
  </si>
  <si>
    <t>농촌관광체험관 및 마을소득사업</t>
  </si>
  <si>
    <t>2016.03.16</t>
    <phoneticPr fontId="5" type="noConversion"/>
  </si>
  <si>
    <t>2018.03.15</t>
    <phoneticPr fontId="5" type="noConversion"/>
  </si>
  <si>
    <t>계촌초 대미분교장</t>
  </si>
  <si>
    <t>방림면</t>
    <phoneticPr fontId="4" type="noConversion"/>
  </si>
  <si>
    <t>계촌리 520</t>
    <phoneticPr fontId="4" type="noConversion"/>
  </si>
  <si>
    <t>농촌관광 체험장</t>
  </si>
  <si>
    <t>2012.03.20</t>
  </si>
  <si>
    <t>2017.03.19</t>
  </si>
  <si>
    <t xml:space="preserve">강원 </t>
    <phoneticPr fontId="5" type="noConversion"/>
  </si>
  <si>
    <t xml:space="preserve">평창 </t>
    <phoneticPr fontId="5" type="noConversion"/>
  </si>
  <si>
    <t>재산초</t>
    <phoneticPr fontId="5" type="noConversion"/>
  </si>
  <si>
    <t>용평면</t>
    <phoneticPr fontId="5" type="noConversion"/>
  </si>
  <si>
    <t>재산리1390</t>
    <phoneticPr fontId="5" type="noConversion"/>
  </si>
  <si>
    <t>정선</t>
    <phoneticPr fontId="5" type="noConversion"/>
  </si>
  <si>
    <t>임계초성남분교장</t>
    <phoneticPr fontId="5" type="noConversion"/>
  </si>
  <si>
    <t>정선군</t>
    <phoneticPr fontId="5" type="noConversion"/>
  </si>
  <si>
    <t>임계면</t>
    <phoneticPr fontId="5" type="noConversion"/>
  </si>
  <si>
    <t>임계리 1300</t>
    <phoneticPr fontId="5" type="noConversion"/>
  </si>
  <si>
    <t>2016.04.21.</t>
    <phoneticPr fontId="5" type="noConversion"/>
  </si>
  <si>
    <t>2019.04.20.</t>
    <phoneticPr fontId="5" type="noConversion"/>
  </si>
  <si>
    <t>봉양초덕산분교장</t>
    <phoneticPr fontId="5" type="noConversion"/>
  </si>
  <si>
    <t>정선읍</t>
    <phoneticPr fontId="5" type="noConversion"/>
  </si>
  <si>
    <t>덕우리 27</t>
    <phoneticPr fontId="5" type="noConversion"/>
  </si>
  <si>
    <t>2016.03.26</t>
    <phoneticPr fontId="5" type="noConversion"/>
  </si>
  <si>
    <t>2019.03.25</t>
    <phoneticPr fontId="5" type="noConversion"/>
  </si>
  <si>
    <t>정선초덕송분교장</t>
    <phoneticPr fontId="5" type="noConversion"/>
  </si>
  <si>
    <t>덕송리 166</t>
    <phoneticPr fontId="5" type="noConversion"/>
  </si>
  <si>
    <t>2016.06.01.</t>
    <phoneticPr fontId="5" type="noConversion"/>
  </si>
  <si>
    <t>2019.05.31</t>
    <phoneticPr fontId="5" type="noConversion"/>
  </si>
  <si>
    <t>여량초자개분교장</t>
    <phoneticPr fontId="5" type="noConversion"/>
  </si>
  <si>
    <t>여량면</t>
    <phoneticPr fontId="5" type="noConversion"/>
  </si>
  <si>
    <t>구절리 377-1</t>
    <phoneticPr fontId="5" type="noConversion"/>
  </si>
  <si>
    <t>2015.01.01.</t>
    <phoneticPr fontId="5" type="noConversion"/>
  </si>
  <si>
    <t>2019.12.31.</t>
    <phoneticPr fontId="5" type="noConversion"/>
  </si>
  <si>
    <t>장열초등학교</t>
    <phoneticPr fontId="5" type="noConversion"/>
  </si>
  <si>
    <t>북평면</t>
    <phoneticPr fontId="5" type="noConversion"/>
  </si>
  <si>
    <t>장열리 247-2</t>
    <phoneticPr fontId="5" type="noConversion"/>
  </si>
  <si>
    <t>2016.07.01.</t>
    <phoneticPr fontId="5" type="noConversion"/>
  </si>
  <si>
    <t>2019.06.30.</t>
    <phoneticPr fontId="5" type="noConversion"/>
  </si>
  <si>
    <t>봉양초여탄분교장</t>
    <phoneticPr fontId="5" type="noConversion"/>
  </si>
  <si>
    <t>여탄리 317</t>
    <phoneticPr fontId="5" type="noConversion"/>
  </si>
  <si>
    <t>2016.03.19.</t>
    <phoneticPr fontId="5" type="noConversion"/>
  </si>
  <si>
    <t>2019.03.20</t>
    <phoneticPr fontId="5" type="noConversion"/>
  </si>
  <si>
    <t>남평초문곡분교장</t>
    <phoneticPr fontId="5" type="noConversion"/>
  </si>
  <si>
    <t>문곡리 265-1</t>
    <phoneticPr fontId="5" type="noConversion"/>
  </si>
  <si>
    <t>2016.07.30.</t>
    <phoneticPr fontId="5" type="noConversion"/>
  </si>
  <si>
    <t>2019.07.29.</t>
    <phoneticPr fontId="5" type="noConversion"/>
  </si>
  <si>
    <t>정선초신월분교장</t>
    <phoneticPr fontId="5" type="noConversion"/>
  </si>
  <si>
    <t>신월리 754-1</t>
    <phoneticPr fontId="5" type="noConversion"/>
  </si>
  <si>
    <t>벽탄초행매분교장</t>
    <phoneticPr fontId="5" type="noConversion"/>
  </si>
  <si>
    <t>용탄리 1284</t>
    <phoneticPr fontId="5" type="noConversion"/>
  </si>
  <si>
    <t>2019.04.21.</t>
    <phoneticPr fontId="5" type="noConversion"/>
  </si>
  <si>
    <t>남선초자미분교장</t>
    <phoneticPr fontId="5" type="noConversion"/>
  </si>
  <si>
    <t xml:space="preserve"> 초</t>
    <phoneticPr fontId="5" type="noConversion"/>
  </si>
  <si>
    <t>남면</t>
    <phoneticPr fontId="5" type="noConversion"/>
  </si>
  <si>
    <t>2016.05.03.</t>
    <phoneticPr fontId="5" type="noConversion"/>
  </si>
  <si>
    <t>2019.05.02.</t>
    <phoneticPr fontId="5" type="noConversion"/>
  </si>
  <si>
    <t>여량초남곡분교장</t>
    <phoneticPr fontId="5" type="noConversion"/>
  </si>
  <si>
    <t>남곡리 226</t>
    <phoneticPr fontId="5" type="noConversion"/>
  </si>
  <si>
    <t>2015.03.01.</t>
    <phoneticPr fontId="5" type="noConversion"/>
  </si>
  <si>
    <t>2020.02.29.</t>
    <phoneticPr fontId="5" type="noConversion"/>
  </si>
  <si>
    <t>정선초귤암분교장</t>
    <phoneticPr fontId="5" type="noConversion"/>
  </si>
  <si>
    <t>귤암리 171</t>
    <phoneticPr fontId="5" type="noConversion"/>
  </si>
  <si>
    <t>2017.01.01.</t>
    <phoneticPr fontId="5" type="noConversion"/>
  </si>
  <si>
    <t>2017.12.31.</t>
    <phoneticPr fontId="5" type="noConversion"/>
  </si>
  <si>
    <t>여량초선양분교장</t>
    <phoneticPr fontId="5" type="noConversion"/>
  </si>
  <si>
    <t>고양리 233-1</t>
    <phoneticPr fontId="5" type="noConversion"/>
  </si>
  <si>
    <t>2017.02.01.</t>
    <phoneticPr fontId="5" type="noConversion"/>
  </si>
  <si>
    <t>2018.02.28.</t>
    <phoneticPr fontId="5" type="noConversion"/>
  </si>
  <si>
    <t>임계초고양분교장</t>
    <phoneticPr fontId="5" type="noConversion"/>
  </si>
  <si>
    <t>고양리 124</t>
    <phoneticPr fontId="5" type="noConversion"/>
  </si>
  <si>
    <t>2019.03.18.</t>
    <phoneticPr fontId="5" type="noConversion"/>
  </si>
  <si>
    <t>벽탄초비룡분교장</t>
    <phoneticPr fontId="5" type="noConversion"/>
  </si>
  <si>
    <t>용탄리 207</t>
    <phoneticPr fontId="5" type="noConversion"/>
  </si>
  <si>
    <t>2014.11.15.</t>
    <phoneticPr fontId="5" type="noConversion"/>
  </si>
  <si>
    <t>2019.11.14.</t>
    <phoneticPr fontId="5" type="noConversion"/>
  </si>
  <si>
    <t>정선초생탄분교장</t>
    <phoneticPr fontId="5" type="noConversion"/>
  </si>
  <si>
    <t>봉양리 848-1</t>
    <phoneticPr fontId="5" type="noConversion"/>
  </si>
  <si>
    <t>2016.07.06.</t>
    <phoneticPr fontId="5" type="noConversion"/>
  </si>
  <si>
    <t>2019.07.05</t>
    <phoneticPr fontId="5" type="noConversion"/>
  </si>
  <si>
    <t>화동초상동분교장</t>
    <phoneticPr fontId="5" type="noConversion"/>
  </si>
  <si>
    <t>화암면</t>
    <phoneticPr fontId="5" type="noConversion"/>
  </si>
  <si>
    <t>건천리 220-1</t>
    <phoneticPr fontId="5" type="noConversion"/>
  </si>
  <si>
    <t>2019.04.30.</t>
    <phoneticPr fontId="5" type="noConversion"/>
  </si>
  <si>
    <t>갈래초대성분교장</t>
    <phoneticPr fontId="5" type="noConversion"/>
  </si>
  <si>
    <t>고한읍</t>
    <phoneticPr fontId="5" type="noConversion"/>
  </si>
  <si>
    <t>고한리 334-65</t>
    <phoneticPr fontId="5" type="noConversion"/>
  </si>
  <si>
    <t>2017.03.01.</t>
    <phoneticPr fontId="5" type="noConversion"/>
  </si>
  <si>
    <t>임계초반천분교장</t>
    <phoneticPr fontId="5" type="noConversion"/>
  </si>
  <si>
    <t>반천리 188-3</t>
    <phoneticPr fontId="5" type="noConversion"/>
  </si>
  <si>
    <t>2015.07.01.</t>
    <phoneticPr fontId="5" type="noConversion"/>
  </si>
  <si>
    <t>2020.06.30.</t>
    <phoneticPr fontId="5" type="noConversion"/>
  </si>
  <si>
    <t>임계초월탄분교장</t>
    <phoneticPr fontId="5" type="noConversion"/>
  </si>
  <si>
    <t>용산리 330-6</t>
    <phoneticPr fontId="5" type="noConversion"/>
  </si>
  <si>
    <t>2014.05.01</t>
    <phoneticPr fontId="5" type="noConversion"/>
  </si>
  <si>
    <t>2017.04.30.</t>
    <phoneticPr fontId="5" type="noConversion"/>
  </si>
  <si>
    <t>봉양초정덕분교장</t>
    <phoneticPr fontId="5" type="noConversion"/>
  </si>
  <si>
    <t>덕우리 477</t>
    <phoneticPr fontId="5" type="noConversion"/>
  </si>
  <si>
    <t>2015.07.21</t>
    <phoneticPr fontId="5" type="noConversion"/>
  </si>
  <si>
    <t>2020.07.20.</t>
    <phoneticPr fontId="5" type="noConversion"/>
  </si>
  <si>
    <t>정선중벽탄분교장</t>
    <phoneticPr fontId="5" type="noConversion"/>
  </si>
  <si>
    <t>중</t>
    <phoneticPr fontId="5" type="noConversion"/>
  </si>
  <si>
    <t>용탄리 697-1</t>
    <phoneticPr fontId="5" type="noConversion"/>
  </si>
  <si>
    <t>임계초소란분교장</t>
    <phoneticPr fontId="5" type="noConversion"/>
  </si>
  <si>
    <t>송계리 882-8</t>
    <phoneticPr fontId="5" type="noConversion"/>
  </si>
  <si>
    <t>2016.01.01.</t>
    <phoneticPr fontId="5" type="noConversion"/>
  </si>
  <si>
    <t>2020.12.31.</t>
    <phoneticPr fontId="5" type="noConversion"/>
  </si>
  <si>
    <t>남선초광덕분교장</t>
    <phoneticPr fontId="5" type="noConversion"/>
  </si>
  <si>
    <t>광덕리 1058</t>
    <phoneticPr fontId="5" type="noConversion"/>
  </si>
  <si>
    <t>2014.03.09.</t>
    <phoneticPr fontId="5" type="noConversion"/>
  </si>
  <si>
    <t>2017.03.08.</t>
    <phoneticPr fontId="5" type="noConversion"/>
  </si>
  <si>
    <t>임계초월루분교장</t>
    <phoneticPr fontId="5" type="noConversion"/>
  </si>
  <si>
    <t>반천리 799-1</t>
    <phoneticPr fontId="5" type="noConversion"/>
  </si>
  <si>
    <t>2019.02.28.</t>
    <phoneticPr fontId="5" type="noConversion"/>
  </si>
  <si>
    <t>백전초용소분교장</t>
    <phoneticPr fontId="5" type="noConversion"/>
  </si>
  <si>
    <t>백전리 101-2</t>
    <phoneticPr fontId="5" type="noConversion"/>
  </si>
  <si>
    <t>임계초문래분교장</t>
    <phoneticPr fontId="5" type="noConversion"/>
  </si>
  <si>
    <t>문래리 423-1</t>
    <phoneticPr fontId="5" type="noConversion"/>
  </si>
  <si>
    <t>2016.04.01.</t>
    <phoneticPr fontId="5" type="noConversion"/>
  </si>
  <si>
    <t>2017.03.31.</t>
    <phoneticPr fontId="5" type="noConversion"/>
  </si>
  <si>
    <t>폐교재산의 활용촉진을 위한 특별법 제5조4항2호</t>
    <phoneticPr fontId="5" type="noConversion"/>
  </si>
  <si>
    <t>화동초북동분교장</t>
    <phoneticPr fontId="5" type="noConversion"/>
  </si>
  <si>
    <t>북동리 182</t>
    <phoneticPr fontId="5" type="noConversion"/>
  </si>
  <si>
    <t>2016.03.01.</t>
    <phoneticPr fontId="5" type="noConversion"/>
  </si>
  <si>
    <t>사북여자중학교</t>
    <phoneticPr fontId="5" type="noConversion"/>
  </si>
  <si>
    <t>사북읍</t>
    <phoneticPr fontId="5" type="noConversion"/>
  </si>
  <si>
    <t>사북리 268-1</t>
    <phoneticPr fontId="5" type="noConversion"/>
  </si>
  <si>
    <t>사음초등학교</t>
    <phoneticPr fontId="5" type="noConversion"/>
  </si>
  <si>
    <t>사북리 270</t>
    <phoneticPr fontId="5" type="noConversion"/>
  </si>
  <si>
    <t>임계초군대분교장</t>
    <phoneticPr fontId="5" type="noConversion"/>
  </si>
  <si>
    <t>가목리 107</t>
    <phoneticPr fontId="5" type="noConversion"/>
  </si>
  <si>
    <t>2014.07.21.</t>
    <phoneticPr fontId="5" type="noConversion"/>
  </si>
  <si>
    <t>2017.07.20.</t>
    <phoneticPr fontId="5" type="noConversion"/>
  </si>
  <si>
    <t>예미초고성분교장</t>
    <phoneticPr fontId="5" type="noConversion"/>
  </si>
  <si>
    <t>신동읍</t>
    <phoneticPr fontId="5" type="noConversion"/>
  </si>
  <si>
    <t>고성리 812</t>
    <phoneticPr fontId="5" type="noConversion"/>
  </si>
  <si>
    <t>강원도</t>
    <phoneticPr fontId="6" type="noConversion"/>
  </si>
  <si>
    <t>철원</t>
    <phoneticPr fontId="5" type="noConversion"/>
  </si>
  <si>
    <t>잠곡초등학교</t>
    <phoneticPr fontId="6" type="noConversion"/>
  </si>
  <si>
    <t>철원군</t>
    <phoneticPr fontId="4" type="noConversion"/>
  </si>
  <si>
    <t>근남면</t>
    <phoneticPr fontId="4" type="noConversion"/>
  </si>
  <si>
    <t>잠곡리451-1</t>
    <phoneticPr fontId="4" type="noConversion"/>
  </si>
  <si>
    <t>소득증대시설</t>
    <phoneticPr fontId="5" type="noConversion"/>
  </si>
  <si>
    <t>2015.01.01</t>
    <phoneticPr fontId="5" type="noConversion"/>
  </si>
  <si>
    <t>2017.12.31</t>
    <phoneticPr fontId="4" type="noConversion"/>
  </si>
  <si>
    <t>마현초등학교</t>
    <phoneticPr fontId="5" type="noConversion"/>
  </si>
  <si>
    <t>마현리1270</t>
    <phoneticPr fontId="5" type="noConversion"/>
  </si>
  <si>
    <t>2015.05.15</t>
    <phoneticPr fontId="5" type="noConversion"/>
  </si>
  <si>
    <t>화천</t>
    <phoneticPr fontId="5" type="noConversion"/>
  </si>
  <si>
    <t>간척초</t>
    <phoneticPr fontId="6" type="noConversion"/>
  </si>
  <si>
    <t>화천군</t>
    <phoneticPr fontId="4" type="noConversion"/>
  </si>
  <si>
    <t>간동면</t>
    <phoneticPr fontId="4" type="noConversion"/>
  </si>
  <si>
    <t>간척리 474</t>
    <phoneticPr fontId="4" type="noConversion"/>
  </si>
  <si>
    <t>-</t>
    <phoneticPr fontId="5" type="noConversion"/>
  </si>
  <si>
    <t>2015.05.01</t>
    <phoneticPr fontId="4" type="noConversion"/>
  </si>
  <si>
    <t>2018.04.30</t>
    <phoneticPr fontId="4" type="noConversion"/>
  </si>
  <si>
    <t>사내초 명월분교장</t>
    <phoneticPr fontId="4" type="noConversion"/>
  </si>
  <si>
    <t>사내면</t>
    <phoneticPr fontId="4" type="noConversion"/>
  </si>
  <si>
    <t>명월리 451</t>
    <phoneticPr fontId="4" type="noConversion"/>
  </si>
  <si>
    <t>2012.04.19</t>
    <phoneticPr fontId="4" type="noConversion"/>
  </si>
  <si>
    <t>2017.04.18</t>
    <phoneticPr fontId="4" type="noConversion"/>
  </si>
  <si>
    <t>용암초 거례분교장</t>
    <phoneticPr fontId="4" type="noConversion"/>
  </si>
  <si>
    <t>하남면</t>
    <phoneticPr fontId="4" type="noConversion"/>
  </si>
  <si>
    <t>거례리 578</t>
    <phoneticPr fontId="4" type="noConversion"/>
  </si>
  <si>
    <t>2020.04.30</t>
    <phoneticPr fontId="4" type="noConversion"/>
  </si>
  <si>
    <t>대붕초</t>
    <phoneticPr fontId="4" type="noConversion"/>
  </si>
  <si>
    <t>화천읍</t>
    <phoneticPr fontId="4" type="noConversion"/>
  </si>
  <si>
    <t>대이리 98-3</t>
    <phoneticPr fontId="4" type="noConversion"/>
  </si>
  <si>
    <t>양구</t>
    <phoneticPr fontId="5" type="noConversion"/>
  </si>
  <si>
    <t>양구초서호분교장</t>
    <phoneticPr fontId="6" type="noConversion"/>
  </si>
  <si>
    <t>양구군</t>
    <phoneticPr fontId="4" type="noConversion"/>
  </si>
  <si>
    <t>양구읍</t>
    <phoneticPr fontId="4" type="noConversion"/>
  </si>
  <si>
    <t>상무룡1리 828</t>
    <phoneticPr fontId="4" type="noConversion"/>
  </si>
  <si>
    <t>2015.04.09</t>
    <phoneticPr fontId="4" type="noConversion"/>
  </si>
  <si>
    <t>2018.12.31</t>
    <phoneticPr fontId="4" type="noConversion"/>
  </si>
  <si>
    <t>양구초월명분교장</t>
    <phoneticPr fontId="5" type="noConversion"/>
  </si>
  <si>
    <t>월명리 230</t>
    <phoneticPr fontId="5" type="noConversion"/>
  </si>
  <si>
    <t>하계휴양 및 문화복지시설</t>
  </si>
  <si>
    <t>2016.06.07</t>
    <phoneticPr fontId="5" type="noConversion"/>
  </si>
  <si>
    <t>2019.06.06</t>
    <phoneticPr fontId="5" type="noConversion"/>
  </si>
  <si>
    <t>페교재산의 활용촉진을 위한 특별법 제5조 제4항</t>
    <phoneticPr fontId="5" type="noConversion"/>
  </si>
  <si>
    <t>비봉초군량분교장</t>
    <phoneticPr fontId="5" type="noConversion"/>
  </si>
  <si>
    <t>양구군</t>
    <phoneticPr fontId="5" type="noConversion"/>
  </si>
  <si>
    <t>군량리 450</t>
    <phoneticPr fontId="5" type="noConversion"/>
  </si>
  <si>
    <t>경쟁
입찰</t>
    <phoneticPr fontId="5" type="noConversion"/>
  </si>
  <si>
    <t>2014.05.02</t>
    <phoneticPr fontId="5" type="noConversion"/>
  </si>
  <si>
    <t>2017.05.01</t>
    <phoneticPr fontId="5" type="noConversion"/>
  </si>
  <si>
    <t>죽리초웅진분교장</t>
    <phoneticPr fontId="5" type="noConversion"/>
  </si>
  <si>
    <t>양구읍</t>
    <phoneticPr fontId="5" type="noConversion"/>
  </si>
  <si>
    <t>웅진리 407-2</t>
    <phoneticPr fontId="5" type="noConversion"/>
  </si>
  <si>
    <t>광덕초</t>
    <phoneticPr fontId="5" type="noConversion"/>
  </si>
  <si>
    <t>적리 490-1</t>
    <phoneticPr fontId="5" type="noConversion"/>
  </si>
  <si>
    <t>2016.11.10</t>
    <phoneticPr fontId="5" type="noConversion"/>
  </si>
  <si>
    <t>2017.11.09</t>
    <phoneticPr fontId="5" type="noConversion"/>
  </si>
  <si>
    <t>인제</t>
    <phoneticPr fontId="5" type="noConversion"/>
  </si>
  <si>
    <t>인제초군량분교장</t>
    <phoneticPr fontId="6" type="noConversion"/>
  </si>
  <si>
    <t>인제군</t>
    <phoneticPr fontId="4" type="noConversion"/>
  </si>
  <si>
    <t>인제읍</t>
    <phoneticPr fontId="4" type="noConversion"/>
  </si>
  <si>
    <t>귀둔리 984-1</t>
    <phoneticPr fontId="4" type="noConversion"/>
  </si>
  <si>
    <t>인제남초하추분교장</t>
    <phoneticPr fontId="5" type="noConversion"/>
  </si>
  <si>
    <t>인제읍</t>
    <phoneticPr fontId="5" type="noConversion"/>
  </si>
  <si>
    <t>하추리 438</t>
    <phoneticPr fontId="5" type="noConversion"/>
  </si>
  <si>
    <t>2015.9.1</t>
    <phoneticPr fontId="5" type="noConversion"/>
  </si>
  <si>
    <t>2017.8.31</t>
    <phoneticPr fontId="5" type="noConversion"/>
  </si>
  <si>
    <t>폐교재산의 활용촉진을 위한 특별법 제5조 제4항 제2호</t>
    <phoneticPr fontId="5" type="noConversion"/>
  </si>
  <si>
    <t>상남초미교분교장</t>
    <phoneticPr fontId="5" type="noConversion"/>
  </si>
  <si>
    <t>상남면</t>
    <phoneticPr fontId="5" type="noConversion"/>
  </si>
  <si>
    <t>상남리 1733-1</t>
    <phoneticPr fontId="5" type="noConversion"/>
  </si>
  <si>
    <t>기린초추대분교장</t>
    <phoneticPr fontId="5" type="noConversion"/>
  </si>
  <si>
    <t>기린면</t>
    <phoneticPr fontId="5" type="noConversion"/>
  </si>
  <si>
    <t>진동리 662</t>
    <phoneticPr fontId="5" type="noConversion"/>
  </si>
  <si>
    <t>부평초소치분교장</t>
    <phoneticPr fontId="5" type="noConversion"/>
  </si>
  <si>
    <t>갑둔리 247</t>
    <phoneticPr fontId="5" type="noConversion"/>
  </si>
  <si>
    <t>고성</t>
    <phoneticPr fontId="5" type="noConversion"/>
  </si>
  <si>
    <t>초계초</t>
    <phoneticPr fontId="6" type="noConversion"/>
  </si>
  <si>
    <t>고성군</t>
    <phoneticPr fontId="4" type="noConversion"/>
  </si>
  <si>
    <t>거진읍</t>
    <phoneticPr fontId="4" type="noConversion"/>
  </si>
  <si>
    <t>대대리 315-1</t>
    <phoneticPr fontId="4" type="noConversion"/>
  </si>
  <si>
    <t>죽왕초 구성분교장</t>
    <phoneticPr fontId="5" type="noConversion"/>
  </si>
  <si>
    <t>죽왕면</t>
    <phoneticPr fontId="5" type="noConversion"/>
  </si>
  <si>
    <t>구성리 188-5</t>
    <phoneticPr fontId="5" type="noConversion"/>
  </si>
  <si>
    <t>간성초 선혜분교장</t>
    <phoneticPr fontId="5" type="noConversion"/>
  </si>
  <si>
    <t>간성읍</t>
    <phoneticPr fontId="5" type="noConversion"/>
  </si>
  <si>
    <t>탑동2리 산142-1</t>
    <phoneticPr fontId="5" type="noConversion"/>
  </si>
  <si>
    <t>대진초 마달분교장</t>
    <phoneticPr fontId="5" type="noConversion"/>
  </si>
  <si>
    <t>현내면</t>
    <phoneticPr fontId="5" type="noConversion"/>
  </si>
  <si>
    <t>마달리 198</t>
    <phoneticPr fontId="5" type="noConversion"/>
  </si>
  <si>
    <t>201712-31</t>
    <phoneticPr fontId="5" type="noConversion"/>
  </si>
  <si>
    <t>죽정초</t>
    <phoneticPr fontId="5" type="noConversion"/>
  </si>
  <si>
    <t>죽정리 365</t>
    <phoneticPr fontId="5" type="noConversion"/>
  </si>
  <si>
    <t>거진초 송정분교장</t>
    <phoneticPr fontId="5" type="noConversion"/>
  </si>
  <si>
    <t>거진읍</t>
    <phoneticPr fontId="5" type="noConversion"/>
  </si>
  <si>
    <t>송정리 139</t>
    <phoneticPr fontId="5" type="noConversion"/>
  </si>
  <si>
    <t>인천</t>
    <phoneticPr fontId="5" type="noConversion"/>
  </si>
  <si>
    <t>충북</t>
    <phoneticPr fontId="6" type="noConversion"/>
  </si>
  <si>
    <t>청주</t>
    <phoneticPr fontId="5" type="noConversion"/>
  </si>
  <si>
    <t>현암초</t>
    <phoneticPr fontId="6" type="noConversion"/>
  </si>
  <si>
    <t>초</t>
    <phoneticPr fontId="4" type="noConversion"/>
  </si>
  <si>
    <t>청주시 흥덕구</t>
    <phoneticPr fontId="4" type="noConversion"/>
  </si>
  <si>
    <t>현암동</t>
    <phoneticPr fontId="4" type="noConversion"/>
  </si>
  <si>
    <t>오창초 유리분교</t>
    <phoneticPr fontId="5" type="noConversion"/>
  </si>
  <si>
    <t>청주시 청원구</t>
    <phoneticPr fontId="5" type="noConversion"/>
  </si>
  <si>
    <t>오창읍</t>
    <phoneticPr fontId="5" type="noConversion"/>
  </si>
  <si>
    <t>유리 394</t>
    <phoneticPr fontId="5" type="noConversion"/>
  </si>
  <si>
    <t>남일초 두산분교</t>
    <phoneticPr fontId="5" type="noConversion"/>
  </si>
  <si>
    <t>청주시 상당구</t>
    <phoneticPr fontId="5" type="noConversion"/>
  </si>
  <si>
    <t>남일면</t>
    <phoneticPr fontId="5" type="noConversion"/>
  </si>
  <si>
    <t>두산리 106-1</t>
    <phoneticPr fontId="5" type="noConversion"/>
  </si>
  <si>
    <t>외천초</t>
    <phoneticPr fontId="5" type="noConversion"/>
  </si>
  <si>
    <t>청주시 서원구</t>
    <phoneticPr fontId="5" type="noConversion"/>
  </si>
  <si>
    <t>남이면</t>
    <phoneticPr fontId="5" type="noConversion"/>
  </si>
  <si>
    <t>부용외천리 290</t>
    <phoneticPr fontId="5" type="noConversion"/>
  </si>
  <si>
    <t>남이초 구암분교</t>
    <phoneticPr fontId="5" type="noConversion"/>
  </si>
  <si>
    <t>구암리 275</t>
    <phoneticPr fontId="5" type="noConversion"/>
  </si>
  <si>
    <t>(구)주성중</t>
    <phoneticPr fontId="5" type="noConversion"/>
  </si>
  <si>
    <t>수동</t>
    <phoneticPr fontId="5" type="noConversion"/>
  </si>
  <si>
    <t>(구)충북체고</t>
    <phoneticPr fontId="5" type="noConversion"/>
  </si>
  <si>
    <t>사직동</t>
    <phoneticPr fontId="5" type="noConversion"/>
  </si>
  <si>
    <t>옥산초 호죽분교</t>
    <phoneticPr fontId="5" type="noConversion"/>
  </si>
  <si>
    <t>청주시 흥덕구</t>
    <phoneticPr fontId="5" type="noConversion"/>
  </si>
  <si>
    <t>옥산면</t>
    <phoneticPr fontId="5" type="noConversion"/>
  </si>
  <si>
    <t>호죽리 300-3</t>
    <phoneticPr fontId="5" type="noConversion"/>
  </si>
  <si>
    <t>수의</t>
    <phoneticPr fontId="5" type="noConversion"/>
  </si>
  <si>
    <t>2015.07.01.</t>
    <phoneticPr fontId="5" type="noConversion"/>
  </si>
  <si>
    <t>2018.06.30.</t>
    <phoneticPr fontId="5" type="noConversion"/>
  </si>
  <si>
    <t>미원초 운암분교</t>
    <phoneticPr fontId="5" type="noConversion"/>
  </si>
  <si>
    <t>미원면</t>
    <phoneticPr fontId="5" type="noConversion"/>
  </si>
  <si>
    <t>운암리 593</t>
    <phoneticPr fontId="5" type="noConversion"/>
  </si>
  <si>
    <t>2017.03.01.</t>
    <phoneticPr fontId="5" type="noConversion"/>
  </si>
  <si>
    <t>2022.02.28.</t>
    <phoneticPr fontId="5" type="noConversion"/>
  </si>
  <si>
    <t>미원초 종암분교</t>
    <phoneticPr fontId="5" type="noConversion"/>
  </si>
  <si>
    <t>종암리 387</t>
    <phoneticPr fontId="5" type="noConversion"/>
  </si>
  <si>
    <t>2017.01.01</t>
    <phoneticPr fontId="5" type="noConversion"/>
  </si>
  <si>
    <t>2021.12.31.</t>
    <phoneticPr fontId="5" type="noConversion"/>
  </si>
  <si>
    <t>장애인복지법 제48조</t>
    <phoneticPr fontId="5" type="noConversion"/>
  </si>
  <si>
    <t>문의초 구룡분교</t>
    <phoneticPr fontId="5" type="noConversion"/>
  </si>
  <si>
    <t>문의면</t>
    <phoneticPr fontId="5" type="noConversion"/>
  </si>
  <si>
    <t>구룡리 338</t>
    <phoneticPr fontId="5" type="noConversion"/>
  </si>
  <si>
    <t>2016.04.05</t>
    <phoneticPr fontId="5" type="noConversion"/>
  </si>
  <si>
    <t>2021.04.04.</t>
    <phoneticPr fontId="5" type="noConversion"/>
  </si>
  <si>
    <t>낭성초 갈산분교</t>
    <phoneticPr fontId="5" type="noConversion"/>
  </si>
  <si>
    <t>낭성면</t>
    <phoneticPr fontId="5" type="noConversion"/>
  </si>
  <si>
    <t>갈산리 341-1</t>
    <phoneticPr fontId="5" type="noConversion"/>
  </si>
  <si>
    <t>공개경쟁</t>
    <phoneticPr fontId="5" type="noConversion"/>
  </si>
  <si>
    <t>2016.06.15.</t>
    <phoneticPr fontId="5" type="noConversion"/>
  </si>
  <si>
    <t>2021.06.14.</t>
    <phoneticPr fontId="5" type="noConversion"/>
  </si>
  <si>
    <t>가덕초 상야분교</t>
    <phoneticPr fontId="5" type="noConversion"/>
  </si>
  <si>
    <t>가덕면</t>
    <phoneticPr fontId="5" type="noConversion"/>
  </si>
  <si>
    <t>상야리 351-1</t>
    <phoneticPr fontId="5" type="noConversion"/>
  </si>
  <si>
    <t>2016.10.01.</t>
    <phoneticPr fontId="5" type="noConversion"/>
  </si>
  <si>
    <t>2021.09.30.</t>
    <phoneticPr fontId="5" type="noConversion"/>
  </si>
  <si>
    <t>충북</t>
  </si>
  <si>
    <t>충주</t>
  </si>
  <si>
    <t>성남초 종인분교</t>
  </si>
  <si>
    <t>충주시</t>
  </si>
  <si>
    <t>종민동</t>
  </si>
  <si>
    <t>510-3</t>
  </si>
  <si>
    <t>충청북도교직원복지회관</t>
  </si>
  <si>
    <t>노은초 수상분교</t>
  </si>
  <si>
    <t>노은면</t>
  </si>
  <si>
    <t>안락리 119-1</t>
  </si>
  <si>
    <t>충주혜성학교</t>
  </si>
  <si>
    <t>추평초</t>
  </si>
  <si>
    <t>엄정면</t>
  </si>
  <si>
    <t>추평리 454</t>
  </si>
  <si>
    <t>2013.02.01</t>
  </si>
  <si>
    <t>2018.01.31</t>
  </si>
  <si>
    <t>복성초</t>
  </si>
  <si>
    <t>앙성면</t>
  </si>
  <si>
    <t>지당리 201-5</t>
  </si>
  <si>
    <t>목공예작업실</t>
  </si>
  <si>
    <t>2016.11.01</t>
  </si>
  <si>
    <t>능암초</t>
  </si>
  <si>
    <t>돈산리 11-5</t>
  </si>
  <si>
    <t>어머니 상상학교 운영</t>
  </si>
  <si>
    <t>소태초 덕은분교</t>
  </si>
  <si>
    <t>소태면</t>
  </si>
  <si>
    <t>덕은리 229</t>
  </si>
  <si>
    <t>농산촌생태체험학습장</t>
  </si>
  <si>
    <t>2016.07.12</t>
  </si>
  <si>
    <t>2017.07.11</t>
  </si>
  <si>
    <t>동량초 하천분교</t>
  </si>
  <si>
    <t>동량면</t>
  </si>
  <si>
    <t>손동리 336</t>
  </si>
  <si>
    <t>작은도서관</t>
  </si>
  <si>
    <t>2016.10.21</t>
  </si>
  <si>
    <t>2019.10.20</t>
  </si>
  <si>
    <t>앙성초 영죽분교</t>
  </si>
  <si>
    <t>영죽리 264-1</t>
  </si>
  <si>
    <t>가족과함께하는체험학습장</t>
  </si>
  <si>
    <t>2016.10.20</t>
  </si>
  <si>
    <t>2017.10.19</t>
  </si>
  <si>
    <t>엄정초 목계분교</t>
  </si>
  <si>
    <t>목계리 111</t>
  </si>
  <si>
    <t>공동작업장및농촌체험교실</t>
  </si>
  <si>
    <t>2016.06.01</t>
  </si>
  <si>
    <t>수회초 팔봉분교</t>
  </si>
  <si>
    <t>살미면</t>
  </si>
  <si>
    <t>토계리 263</t>
  </si>
  <si>
    <t>자연생태체험학습장</t>
  </si>
  <si>
    <t>창암초</t>
  </si>
  <si>
    <t>가금면</t>
  </si>
  <si>
    <t>창동리 산22-2</t>
  </si>
  <si>
    <t>국원승마아카데미</t>
  </si>
  <si>
    <t>2016.02.01</t>
  </si>
  <si>
    <t>2019.01.31</t>
  </si>
  <si>
    <t>산척초 명서분교</t>
  </si>
  <si>
    <t>산척면</t>
  </si>
  <si>
    <t>명서리 493-7</t>
  </si>
  <si>
    <t>청소련수련시설</t>
  </si>
  <si>
    <t>2014.03.17</t>
  </si>
  <si>
    <t>2019.03.16</t>
  </si>
  <si>
    <t>제천</t>
    <phoneticPr fontId="4" type="noConversion"/>
  </si>
  <si>
    <t>두학초 자작분교</t>
  </si>
  <si>
    <t>자작동</t>
    <phoneticPr fontId="4" type="noConversion"/>
  </si>
  <si>
    <t>256-4</t>
    <phoneticPr fontId="5" type="noConversion"/>
  </si>
  <si>
    <t>전통염색체험장</t>
  </si>
  <si>
    <t>2017.01.01.</t>
    <phoneticPr fontId="5" type="noConversion"/>
  </si>
  <si>
    <t>2019.12.31.</t>
    <phoneticPr fontId="5" type="noConversion"/>
  </si>
  <si>
    <t>양화초</t>
  </si>
  <si>
    <t>금성면</t>
    <phoneticPr fontId="4" type="noConversion"/>
  </si>
  <si>
    <t xml:space="preserve"> 양화리 623</t>
    <phoneticPr fontId="5" type="noConversion"/>
  </si>
  <si>
    <t>지적박물관</t>
  </si>
  <si>
    <t>2017.12.31.</t>
    <phoneticPr fontId="5" type="noConversion"/>
  </si>
  <si>
    <t>금성초 장선분교</t>
  </si>
  <si>
    <t>청풍면</t>
    <phoneticPr fontId="4" type="noConversion"/>
  </si>
  <si>
    <t xml:space="preserve"> 장선리 98</t>
    <phoneticPr fontId="5" type="noConversion"/>
  </si>
  <si>
    <t>콩가공시설</t>
  </si>
  <si>
    <t>덕산초 월악분교</t>
  </si>
  <si>
    <t>덕산면</t>
    <phoneticPr fontId="4" type="noConversion"/>
  </si>
  <si>
    <t xml:space="preserve"> 월악리 596</t>
    <phoneticPr fontId="5" type="noConversion"/>
  </si>
  <si>
    <t>전통문화체험학교</t>
  </si>
  <si>
    <t>2016.01.01.</t>
    <phoneticPr fontId="5" type="noConversion"/>
  </si>
  <si>
    <t>2018.12.31</t>
    <phoneticPr fontId="5" type="noConversion"/>
  </si>
  <si>
    <t>공전초</t>
  </si>
  <si>
    <t>봉양읍</t>
    <phoneticPr fontId="4" type="noConversion"/>
  </si>
  <si>
    <t xml:space="preserve"> 공전리 265</t>
    <phoneticPr fontId="5" type="noConversion"/>
  </si>
  <si>
    <t>발효효소아카데미</t>
  </si>
  <si>
    <t>2016.07.01.</t>
    <phoneticPr fontId="5" type="noConversion"/>
  </si>
  <si>
    <t>2019.06.30.</t>
    <phoneticPr fontId="5" type="noConversion"/>
  </si>
  <si>
    <t>한수중학교</t>
  </si>
  <si>
    <t>중</t>
    <phoneticPr fontId="4" type="noConversion"/>
  </si>
  <si>
    <t>한수면</t>
    <phoneticPr fontId="4" type="noConversion"/>
  </si>
  <si>
    <t xml:space="preserve"> 송계리 309-1</t>
    <phoneticPr fontId="5" type="noConversion"/>
  </si>
  <si>
    <t>한국축구학교</t>
  </si>
  <si>
    <t>2016.03.20</t>
    <phoneticPr fontId="5" type="noConversion"/>
  </si>
  <si>
    <t>2019.03.19</t>
    <phoneticPr fontId="5" type="noConversion"/>
  </si>
  <si>
    <t>남당초 삼선분교</t>
  </si>
  <si>
    <t xml:space="preserve"> 삼거리 538</t>
    <phoneticPr fontId="5" type="noConversion"/>
  </si>
  <si>
    <t>지역주민소득증대시설</t>
  </si>
  <si>
    <t>2015.03.18</t>
    <phoneticPr fontId="4" type="noConversion"/>
  </si>
  <si>
    <t>2018.03.17</t>
    <phoneticPr fontId="4" type="noConversion"/>
  </si>
  <si>
    <t>봉양초 봉남분교</t>
  </si>
  <si>
    <t xml:space="preserve"> 마곡리 540</t>
    <phoneticPr fontId="5" type="noConversion"/>
  </si>
  <si>
    <t>문화학교 및 다문화교육장</t>
  </si>
  <si>
    <t>2015.01.05</t>
    <phoneticPr fontId="4" type="noConversion"/>
  </si>
  <si>
    <t>2018.01.04</t>
    <phoneticPr fontId="4" type="noConversion"/>
  </si>
  <si>
    <t>유덕초 복평분교</t>
  </si>
  <si>
    <t xml:space="preserve"> 수산리 833-2</t>
    <phoneticPr fontId="5" type="noConversion"/>
  </si>
  <si>
    <t>㈜월악산삼채천마영농조합</t>
  </si>
  <si>
    <t>2016.01.01</t>
    <phoneticPr fontId="4" type="noConversion"/>
  </si>
  <si>
    <t>2018.12.31</t>
    <phoneticPr fontId="4" type="noConversion"/>
  </si>
  <si>
    <t>송학초 송한분교</t>
    <phoneticPr fontId="4" type="noConversion"/>
  </si>
  <si>
    <t>송학면</t>
    <phoneticPr fontId="4" type="noConversion"/>
  </si>
  <si>
    <t xml:space="preserve"> 송한리 543</t>
    <phoneticPr fontId="5" type="noConversion"/>
  </si>
  <si>
    <t>수의</t>
    <phoneticPr fontId="4" type="noConversion"/>
  </si>
  <si>
    <t>2015.04.30</t>
    <phoneticPr fontId="4" type="noConversion"/>
  </si>
  <si>
    <t>2020.04.29</t>
    <phoneticPr fontId="4" type="noConversion"/>
  </si>
  <si>
    <t>청풍초학현분교</t>
    <phoneticPr fontId="5" type="noConversion"/>
  </si>
  <si>
    <t>초</t>
    <phoneticPr fontId="5" type="noConversion"/>
  </si>
  <si>
    <t>제천</t>
    <phoneticPr fontId="5" type="noConversion"/>
  </si>
  <si>
    <t>청풍면</t>
    <phoneticPr fontId="5" type="noConversion"/>
  </si>
  <si>
    <t>학현리산18-1</t>
    <phoneticPr fontId="5" type="noConversion"/>
  </si>
  <si>
    <t>보은</t>
  </si>
  <si>
    <t>관기초 기대분교</t>
  </si>
  <si>
    <t>보은군</t>
  </si>
  <si>
    <t>마로면</t>
  </si>
  <si>
    <t>기대리 328-2</t>
  </si>
  <si>
    <t>과수(대추)재배</t>
  </si>
  <si>
    <t>2013.04.15</t>
  </si>
  <si>
    <t>2018.04.14</t>
  </si>
  <si>
    <t>관기초 소여분교</t>
  </si>
  <si>
    <t>소여리 470-1</t>
  </si>
  <si>
    <t>마을 공동 소득증대시설</t>
  </si>
  <si>
    <t>2014.09.26</t>
  </si>
  <si>
    <t>2019.09.25</t>
  </si>
  <si>
    <t>관기초 적암분교</t>
  </si>
  <si>
    <t>적암리 149</t>
  </si>
  <si>
    <t>미용재료 생산시설, 도자기 및 세라믹관련 체험장</t>
  </si>
  <si>
    <t>2014.01.27</t>
  </si>
  <si>
    <t>2019.01.26</t>
  </si>
  <si>
    <t>구)내북초</t>
  </si>
  <si>
    <t>내북면</t>
  </si>
  <si>
    <t>동산리 119</t>
  </si>
  <si>
    <t>내부장애인의 재활 및 복지 향상</t>
  </si>
  <si>
    <t>2013.04.02</t>
  </si>
  <si>
    <t>2018.04.01</t>
  </si>
  <si>
    <t>내북초 이식분교</t>
  </si>
  <si>
    <t>산외면</t>
  </si>
  <si>
    <t>이식리 84</t>
  </si>
  <si>
    <t>농업기술 및 귀농,귀촌 교육활동</t>
  </si>
  <si>
    <t>2015.07.13</t>
  </si>
  <si>
    <t>2020.07.12</t>
  </si>
  <si>
    <t>보덕초</t>
  </si>
  <si>
    <t>탄부면</t>
  </si>
  <si>
    <t>하장리 35-5</t>
  </si>
  <si>
    <t>2013.05.03</t>
  </si>
  <si>
    <t>2018.05.02</t>
  </si>
  <si>
    <t>산외초 장갑분교</t>
  </si>
  <si>
    <t>장갑리 318</t>
  </si>
  <si>
    <t>가족 캠핑 체험장 운영</t>
  </si>
  <si>
    <t>2015.04.20</t>
  </si>
  <si>
    <t>2020.04.19</t>
  </si>
  <si>
    <t>삼산초 중초분교</t>
  </si>
  <si>
    <t>보은읍</t>
  </si>
  <si>
    <t>중초리 408-1</t>
  </si>
  <si>
    <t>보은지역자활센터</t>
  </si>
  <si>
    <t>2016.04.12</t>
  </si>
  <si>
    <t>2021.04.11</t>
  </si>
  <si>
    <t>수정초 북암분교</t>
  </si>
  <si>
    <t>속리산면</t>
  </si>
  <si>
    <t>하판리 43</t>
  </si>
  <si>
    <t>명상학교</t>
  </si>
  <si>
    <t>2013.10.02</t>
  </si>
  <si>
    <t>2018.10.01</t>
  </si>
  <si>
    <t>(구)북암초</t>
  </si>
  <si>
    <t>북암리 318</t>
  </si>
  <si>
    <t>2016.08.01</t>
  </si>
  <si>
    <t>2021.07.31</t>
  </si>
  <si>
    <t>수정초 법주분교</t>
  </si>
  <si>
    <t>상판리 210-2</t>
  </si>
  <si>
    <t>전통문화체험장</t>
  </si>
  <si>
    <t>2009.07.15</t>
  </si>
  <si>
    <t>탄부초 사직분교</t>
  </si>
  <si>
    <t>사직리 151-3</t>
  </si>
  <si>
    <t>테마파크 운영(캠핑,체험학습,갤러리)</t>
  </si>
  <si>
    <t>2014.07.25</t>
  </si>
  <si>
    <t>2019.07.24</t>
  </si>
  <si>
    <t>회남초 분저분교</t>
  </si>
  <si>
    <t>회남면</t>
  </si>
  <si>
    <t>분저리 71</t>
  </si>
  <si>
    <t>농촌체험마을 운영</t>
  </si>
  <si>
    <t>2014.08.09</t>
  </si>
  <si>
    <t>2019.08.08</t>
  </si>
  <si>
    <t>회인초 회동분교</t>
  </si>
  <si>
    <t>회인면</t>
  </si>
  <si>
    <t>고석리 123-1</t>
  </si>
  <si>
    <t>야영장 운영</t>
  </si>
  <si>
    <t>동광초 학림분교</t>
  </si>
  <si>
    <t>중동리 9-1</t>
  </si>
  <si>
    <t>인라인롤러경기장</t>
  </si>
  <si>
    <t>옥천</t>
  </si>
  <si>
    <t>동이중</t>
  </si>
  <si>
    <t>옥천군</t>
  </si>
  <si>
    <t>동이면</t>
  </si>
  <si>
    <t>적하리 672</t>
  </si>
  <si>
    <t>노인요양시설</t>
  </si>
  <si>
    <t>안내초용촌폐교</t>
  </si>
  <si>
    <t>안내면</t>
  </si>
  <si>
    <t>용촌리 160</t>
  </si>
  <si>
    <t>농촌 체험학습</t>
  </si>
  <si>
    <t>2015.06.01</t>
  </si>
  <si>
    <t>2025.05.31</t>
  </si>
  <si>
    <t>이원초지탄폐교</t>
  </si>
  <si>
    <t>이원면</t>
  </si>
  <si>
    <t>지탄리 734-5</t>
  </si>
  <si>
    <t>전통한옥제작 및 체험학습</t>
  </si>
  <si>
    <t>2020.05.31</t>
  </si>
  <si>
    <t>청성초화성분교</t>
  </si>
  <si>
    <t>청성면</t>
  </si>
  <si>
    <t>화성리 295-1</t>
  </si>
  <si>
    <t>버섯재배연구 및 상담힐링센터운영</t>
  </si>
  <si>
    <t>2016.08.22</t>
  </si>
  <si>
    <t>2026.08.21</t>
  </si>
  <si>
    <t>죽향초군북폐교</t>
  </si>
  <si>
    <t>군북면</t>
  </si>
  <si>
    <t>소정리 245</t>
  </si>
  <si>
    <t>옥천학생 정구장</t>
  </si>
  <si>
    <t>영동</t>
    <phoneticPr fontId="5" type="noConversion"/>
  </si>
  <si>
    <t>용화초 자계분교</t>
  </si>
  <si>
    <t xml:space="preserve">용화면 </t>
    <phoneticPr fontId="5" type="noConversion"/>
  </si>
  <si>
    <t>자계리 569</t>
    <phoneticPr fontId="5" type="noConversion"/>
  </si>
  <si>
    <t>예술창작촌</t>
  </si>
  <si>
    <t>용산초</t>
  </si>
  <si>
    <t xml:space="preserve">용산면 </t>
    <phoneticPr fontId="5" type="noConversion"/>
  </si>
  <si>
    <t>한곡리 213</t>
    <phoneticPr fontId="5" type="noConversion"/>
  </si>
  <si>
    <t>전통식품 제조업(한과)</t>
  </si>
  <si>
    <t>2014.10.07</t>
  </si>
  <si>
    <t>2017.10.06</t>
  </si>
  <si>
    <t>용암초</t>
    <phoneticPr fontId="4" type="noConversion"/>
  </si>
  <si>
    <t>1999</t>
    <phoneticPr fontId="4" type="noConversion"/>
  </si>
  <si>
    <t xml:space="preserve">황간면 </t>
    <phoneticPr fontId="4" type="noConversion"/>
  </si>
  <si>
    <t>용암리 642</t>
    <phoneticPr fontId="5" type="noConversion"/>
  </si>
  <si>
    <t>입찰</t>
    <phoneticPr fontId="4" type="noConversion"/>
  </si>
  <si>
    <t>2016.06.30</t>
    <phoneticPr fontId="4" type="noConversion"/>
  </si>
  <si>
    <t>2021.06.29</t>
    <phoneticPr fontId="4" type="noConversion"/>
  </si>
  <si>
    <t>영동초 화신분교</t>
  </si>
  <si>
    <t>영동읍</t>
    <phoneticPr fontId="5" type="noConversion"/>
  </si>
  <si>
    <t xml:space="preserve"> 화신리 228-3</t>
    <phoneticPr fontId="5" type="noConversion"/>
  </si>
  <si>
    <t>식품 제조업(된장,간장)</t>
  </si>
  <si>
    <t>2016.11.08.</t>
    <phoneticPr fontId="4" type="noConversion"/>
  </si>
  <si>
    <t>2021.11.07.</t>
    <phoneticPr fontId="4" type="noConversion"/>
  </si>
  <si>
    <t>상촌초 대해분교</t>
  </si>
  <si>
    <t>상촌면</t>
    <phoneticPr fontId="5" type="noConversion"/>
  </si>
  <si>
    <t xml:space="preserve"> 대해리 698</t>
    <phoneticPr fontId="5" type="noConversion"/>
  </si>
  <si>
    <t>청소년수련 및 교육시설</t>
  </si>
  <si>
    <t>부상초</t>
  </si>
  <si>
    <t>용산면</t>
    <phoneticPr fontId="5" type="noConversion"/>
  </si>
  <si>
    <t xml:space="preserve"> 부상리 697-1</t>
    <phoneticPr fontId="5" type="noConversion"/>
  </si>
  <si>
    <t>도자기제조 및 연구</t>
  </si>
  <si>
    <t>상촌초 삼봉분교</t>
  </si>
  <si>
    <t xml:space="preserve">상촌면 </t>
    <phoneticPr fontId="5" type="noConversion"/>
  </si>
  <si>
    <t>고자리 360-4</t>
    <phoneticPr fontId="5" type="noConversion"/>
  </si>
  <si>
    <t>분재 및 화훼연구</t>
  </si>
  <si>
    <t>천덕초</t>
  </si>
  <si>
    <t xml:space="preserve">매곡면 </t>
    <phoneticPr fontId="5" type="noConversion"/>
  </si>
  <si>
    <t>공수리 463-2</t>
    <phoneticPr fontId="5" type="noConversion"/>
  </si>
  <si>
    <t>사이버노동대학연수원</t>
  </si>
  <si>
    <t>2017.01.01</t>
    <phoneticPr fontId="4" type="noConversion"/>
  </si>
  <si>
    <t>2019.12.31.</t>
    <phoneticPr fontId="4" type="noConversion"/>
  </si>
  <si>
    <t>학산초 봉산분교</t>
  </si>
  <si>
    <t xml:space="preserve">학산면 </t>
    <phoneticPr fontId="5" type="noConversion"/>
  </si>
  <si>
    <t>황산리 563-1</t>
    <phoneticPr fontId="5" type="noConversion"/>
  </si>
  <si>
    <t>농특산물식품연구 및 생산</t>
  </si>
  <si>
    <t>상촌초 황학분교</t>
  </si>
  <si>
    <t>궁촌리 301</t>
    <phoneticPr fontId="5" type="noConversion"/>
  </si>
  <si>
    <t>교육시설
(도서관및고시원)</t>
  </si>
  <si>
    <t>2012.05.03</t>
  </si>
  <si>
    <t>영동</t>
    <phoneticPr fontId="4" type="noConversion"/>
  </si>
  <si>
    <t>상촌초 물한분교</t>
    <phoneticPr fontId="5" type="noConversion"/>
  </si>
  <si>
    <t>상촌면</t>
    <phoneticPr fontId="4" type="noConversion"/>
  </si>
  <si>
    <t>물한리 643</t>
    <phoneticPr fontId="4" type="noConversion"/>
  </si>
  <si>
    <t>진천</t>
  </si>
  <si>
    <t>구정초오상폐교</t>
  </si>
  <si>
    <t>진천군</t>
  </si>
  <si>
    <t>진천읍</t>
  </si>
  <si>
    <t>은암리 290-1</t>
  </si>
  <si>
    <t>태양광에너지발전연구소</t>
  </si>
  <si>
    <t>2016.07.20</t>
  </si>
  <si>
    <t>2021.07.19</t>
  </si>
  <si>
    <t>백곡초성대폐교</t>
  </si>
  <si>
    <t>백곡면</t>
  </si>
  <si>
    <t>성대리 498-2</t>
  </si>
  <si>
    <t>도자기학습장</t>
  </si>
  <si>
    <t>2020.02.29</t>
  </si>
  <si>
    <t>백곡중학교</t>
  </si>
  <si>
    <t>사송리 476-1</t>
  </si>
  <si>
    <t>학생교육문학관</t>
  </si>
  <si>
    <t>신덕초등학교</t>
  </si>
  <si>
    <t>삼덕리 607-2</t>
  </si>
  <si>
    <t>2016.09.01 진천유치원 개원</t>
  </si>
  <si>
    <t>괴산증평</t>
  </si>
  <si>
    <t>칠성초 쌍곡분교</t>
  </si>
  <si>
    <t>괴산군</t>
  </si>
  <si>
    <t>칠성면</t>
  </si>
  <si>
    <t>쌍곡리 157</t>
  </si>
  <si>
    <t>교직원 휴양소</t>
  </si>
  <si>
    <t>청천초 신월분교</t>
  </si>
  <si>
    <t>청천면</t>
  </si>
  <si>
    <t>신월리 144</t>
  </si>
  <si>
    <t>수련원</t>
  </si>
  <si>
    <t>청천초 대후분교</t>
  </si>
  <si>
    <t>후영리 196-1</t>
  </si>
  <si>
    <t>야영장</t>
  </si>
  <si>
    <t>백봉초 장암분교</t>
  </si>
  <si>
    <t>청안면</t>
  </si>
  <si>
    <t>장암리 401-1</t>
  </si>
  <si>
    <t>전통장류 생산</t>
  </si>
  <si>
    <t>2017.07.31</t>
  </si>
  <si>
    <t>장연중</t>
  </si>
  <si>
    <t>장연면</t>
  </si>
  <si>
    <t>오가리 563-1</t>
  </si>
  <si>
    <t>발효아카데미</t>
  </si>
  <si>
    <t>2013.04.10</t>
  </si>
  <si>
    <t>2018.04.09</t>
  </si>
  <si>
    <t>감물중</t>
  </si>
  <si>
    <t>감물면</t>
  </si>
  <si>
    <t>광전리 112</t>
  </si>
  <si>
    <t>주민소득증대시설, 주민교육문화복지사업</t>
  </si>
  <si>
    <t>2013.11.01.</t>
  </si>
  <si>
    <t>세평초</t>
  </si>
  <si>
    <t>불정면</t>
  </si>
  <si>
    <t>세평리 214</t>
  </si>
  <si>
    <t>국악체험학습 캠핑장</t>
  </si>
  <si>
    <t>2013.01.01.</t>
  </si>
  <si>
    <t>오수초</t>
  </si>
  <si>
    <t>연풍면</t>
  </si>
  <si>
    <t>유하리 196-9</t>
  </si>
  <si>
    <t>야영장(2막학교)</t>
  </si>
  <si>
    <t>2016.03.24</t>
  </si>
  <si>
    <t>2017.03.23</t>
  </si>
  <si>
    <t>장연초 장풍분교</t>
  </si>
  <si>
    <t>장암리 285-3</t>
  </si>
  <si>
    <t>기숙식고시원</t>
  </si>
  <si>
    <t>명덕초 제월분교</t>
  </si>
  <si>
    <t>괴산읍</t>
  </si>
  <si>
    <t>제월리 289</t>
  </si>
  <si>
    <t>교육문화센터</t>
  </si>
  <si>
    <t>2013.03.01</t>
  </si>
  <si>
    <t>2018.02.28</t>
  </si>
  <si>
    <t>음성</t>
  </si>
  <si>
    <t>감곡초 상평분교</t>
  </si>
  <si>
    <t>음성군</t>
  </si>
  <si>
    <t>감곡면</t>
  </si>
  <si>
    <t>상평리 344-4</t>
  </si>
  <si>
    <t>기숙학원</t>
  </si>
  <si>
    <t>2012.11.21</t>
  </si>
  <si>
    <t>2017.11.20</t>
  </si>
  <si>
    <t>무극초 사정분교</t>
  </si>
  <si>
    <t>음성읍</t>
  </si>
  <si>
    <t>사정리 949</t>
  </si>
  <si>
    <t>고서희귀본 및 도서판매</t>
  </si>
  <si>
    <t>2014.07.09</t>
  </si>
  <si>
    <t>2019.07.08</t>
  </si>
  <si>
    <t>원남초 문암분교</t>
  </si>
  <si>
    <t>원남면</t>
  </si>
  <si>
    <t>문암리 593</t>
  </si>
  <si>
    <t>전통된장제조</t>
  </si>
  <si>
    <t>2014.09.03</t>
  </si>
  <si>
    <t>2019.09.02</t>
  </si>
  <si>
    <t>생극초 관성분교</t>
  </si>
  <si>
    <t>생극면</t>
  </si>
  <si>
    <t>관성리 13-1</t>
  </si>
  <si>
    <t>도자기체험학습</t>
  </si>
  <si>
    <t>2013.07.26</t>
  </si>
  <si>
    <t>2018.07.25</t>
  </si>
  <si>
    <t>단양</t>
  </si>
  <si>
    <t>단양초금곡분교장</t>
  </si>
  <si>
    <t>단양군</t>
  </si>
  <si>
    <t>단양읍</t>
  </si>
  <si>
    <t>기촌리 107</t>
  </si>
  <si>
    <t>국제장애인문화예술원</t>
  </si>
  <si>
    <t>2015.04.10</t>
  </si>
  <si>
    <t>단양초노동분교장</t>
  </si>
  <si>
    <t>노동리 265</t>
  </si>
  <si>
    <t>영농조합법인귀농귀촌종합센터</t>
  </si>
  <si>
    <t>2013.08.08</t>
  </si>
  <si>
    <t>2018.08.07</t>
  </si>
  <si>
    <t>단천초두항분교장</t>
  </si>
  <si>
    <t>단성면</t>
  </si>
  <si>
    <t>두항리 39</t>
  </si>
  <si>
    <t>자연체험학습장</t>
  </si>
  <si>
    <t>대강초올산분교장</t>
  </si>
  <si>
    <t>대강면</t>
  </si>
  <si>
    <t>올산리 185</t>
  </si>
  <si>
    <t>올산채소작목반영농조합법인</t>
  </si>
  <si>
    <t>2020.04.30</t>
  </si>
  <si>
    <t>별방초유암분교장</t>
  </si>
  <si>
    <t>영춘면</t>
  </si>
  <si>
    <t>유암리 253</t>
  </si>
  <si>
    <t>화장품원료제조</t>
  </si>
  <si>
    <t>별방초사지원분교장</t>
  </si>
  <si>
    <t>사지원리 64-1</t>
  </si>
  <si>
    <t>영춘초의풍분교장</t>
  </si>
  <si>
    <t>의풍리 760</t>
  </si>
  <si>
    <t>의풍자연사랑영농조합법인</t>
  </si>
  <si>
    <t>영춘초동대분교장</t>
  </si>
  <si>
    <t>동대리 806</t>
  </si>
  <si>
    <t>한길농부영농조합법인</t>
  </si>
  <si>
    <t>2019.06.22</t>
  </si>
  <si>
    <t>어상천초덕문곡분교장</t>
  </si>
  <si>
    <t>어상천면</t>
  </si>
  <si>
    <t>덕문곡리 171</t>
  </si>
  <si>
    <t>농촌제험학습장</t>
  </si>
  <si>
    <t>2014.07.13</t>
  </si>
  <si>
    <t>2017.07.12</t>
  </si>
  <si>
    <t>어상천초선암분교장</t>
  </si>
  <si>
    <t>석교리 69</t>
  </si>
  <si>
    <t>자연학습체험학교</t>
  </si>
  <si>
    <t>충남</t>
    <phoneticPr fontId="6" type="noConversion"/>
  </si>
  <si>
    <t>천안</t>
    <phoneticPr fontId="5" type="noConversion"/>
  </si>
  <si>
    <t>은석초 천북분교</t>
    <phoneticPr fontId="6" type="noConversion"/>
  </si>
  <si>
    <t>천안시</t>
    <phoneticPr fontId="4" type="noConversion"/>
  </si>
  <si>
    <t>동남구 북면</t>
    <phoneticPr fontId="4" type="noConversion"/>
  </si>
  <si>
    <t>납안리 86</t>
    <phoneticPr fontId="4" type="noConversion"/>
  </si>
  <si>
    <t>공개경쟁</t>
    <phoneticPr fontId="6" type="noConversion"/>
  </si>
  <si>
    <t>2015.11.01</t>
    <phoneticPr fontId="4" type="noConversion"/>
  </si>
  <si>
    <t>2020.10.31</t>
    <phoneticPr fontId="4" type="noConversion"/>
  </si>
  <si>
    <t>공주</t>
    <phoneticPr fontId="5" type="noConversion"/>
  </si>
  <si>
    <t>우성초 봉현분고</t>
    <phoneticPr fontId="6" type="noConversion"/>
  </si>
  <si>
    <t>공주시</t>
    <phoneticPr fontId="4" type="noConversion"/>
  </si>
  <si>
    <t>우성면</t>
    <phoneticPr fontId="4" type="noConversion"/>
  </si>
  <si>
    <t>봉현리 262-1</t>
    <phoneticPr fontId="4" type="noConversion"/>
  </si>
  <si>
    <t>2016.11.01.</t>
    <phoneticPr fontId="4" type="noConversion"/>
  </si>
  <si>
    <t>2017.10.31.</t>
    <phoneticPr fontId="4" type="noConversion"/>
  </si>
  <si>
    <t>충남</t>
    <phoneticPr fontId="5" type="noConversion"/>
  </si>
  <si>
    <t>장기초 송선분교</t>
    <phoneticPr fontId="5" type="noConversion"/>
  </si>
  <si>
    <t>공주시</t>
    <phoneticPr fontId="5" type="noConversion"/>
  </si>
  <si>
    <t>송선동</t>
    <phoneticPr fontId="5" type="noConversion"/>
  </si>
  <si>
    <t>대룡초교</t>
    <phoneticPr fontId="5" type="noConversion"/>
  </si>
  <si>
    <t>신풍면</t>
    <phoneticPr fontId="5" type="noConversion"/>
  </si>
  <si>
    <t>대룡리 407</t>
    <phoneticPr fontId="5" type="noConversion"/>
  </si>
  <si>
    <t>2017.02.20.</t>
    <phoneticPr fontId="5" type="noConversion"/>
  </si>
  <si>
    <t>2018.02.19.</t>
    <phoneticPr fontId="5" type="noConversion"/>
  </si>
  <si>
    <t>현대부자에게 매각추진</t>
    <phoneticPr fontId="5" type="noConversion"/>
  </si>
  <si>
    <t>반포초 마암분교</t>
    <phoneticPr fontId="5" type="noConversion"/>
  </si>
  <si>
    <t>반포면</t>
    <phoneticPr fontId="5" type="noConversion"/>
  </si>
  <si>
    <t>마암리 산 4-2</t>
    <phoneticPr fontId="5" type="noConversion"/>
  </si>
  <si>
    <t>보령</t>
    <phoneticPr fontId="5" type="noConversion"/>
  </si>
  <si>
    <t>창미초</t>
    <phoneticPr fontId="5" type="noConversion"/>
  </si>
  <si>
    <t>보령시</t>
    <phoneticPr fontId="5" type="noConversion"/>
  </si>
  <si>
    <t>주교면</t>
    <phoneticPr fontId="5" type="noConversion"/>
  </si>
  <si>
    <t>관창리 815-4</t>
    <phoneticPr fontId="5" type="noConversion"/>
  </si>
  <si>
    <t>정곡초</t>
    <phoneticPr fontId="5" type="noConversion"/>
  </si>
  <si>
    <t>주산면</t>
    <phoneticPr fontId="5" type="noConversion"/>
  </si>
  <si>
    <t>삼곡리 638</t>
    <phoneticPr fontId="5" type="noConversion"/>
  </si>
  <si>
    <t>아산</t>
    <phoneticPr fontId="5" type="noConversion"/>
  </si>
  <si>
    <t>백석포초</t>
    <phoneticPr fontId="6" type="noConversion"/>
  </si>
  <si>
    <t>아산시</t>
    <phoneticPr fontId="4" type="noConversion"/>
  </si>
  <si>
    <t>영인면</t>
    <phoneticPr fontId="4" type="noConversion"/>
  </si>
  <si>
    <t>백석포리 290</t>
    <phoneticPr fontId="4" type="noConversion"/>
  </si>
  <si>
    <t>서산</t>
    <phoneticPr fontId="5" type="noConversion"/>
  </si>
  <si>
    <t>삼포초</t>
    <phoneticPr fontId="5" type="noConversion"/>
  </si>
  <si>
    <t>서산시</t>
    <phoneticPr fontId="5" type="noConversion"/>
  </si>
  <si>
    <t>고북면</t>
    <phoneticPr fontId="4" type="noConversion"/>
  </si>
  <si>
    <t>봉생리 101-2</t>
  </si>
  <si>
    <t>2016.5.1</t>
    <phoneticPr fontId="5" type="noConversion"/>
  </si>
  <si>
    <t>2017.4.30</t>
    <phoneticPr fontId="5" type="noConversion"/>
  </si>
  <si>
    <t>인지초인정분교</t>
    <phoneticPr fontId="5" type="noConversion"/>
  </si>
  <si>
    <t>서산시</t>
    <phoneticPr fontId="4" type="noConversion"/>
  </si>
  <si>
    <t>인지면</t>
    <phoneticPr fontId="4" type="noConversion"/>
  </si>
  <si>
    <t>모월리 311-2</t>
  </si>
  <si>
    <t>2016.11.11</t>
    <phoneticPr fontId="5" type="noConversion"/>
  </si>
  <si>
    <t>2017.11.10</t>
    <phoneticPr fontId="5" type="noConversion"/>
  </si>
  <si>
    <t>충남</t>
  </si>
  <si>
    <t>서산</t>
  </si>
  <si>
    <t>대산초웅도분교</t>
  </si>
  <si>
    <t>서산시</t>
  </si>
  <si>
    <t>대삽읍</t>
  </si>
  <si>
    <t>웅도리 40</t>
  </si>
  <si>
    <t>교육시설 및 주민 복지시설</t>
  </si>
  <si>
    <t>2016.3.7</t>
  </si>
  <si>
    <t>2017.3.6</t>
  </si>
  <si>
    <t>-</t>
  </si>
  <si>
    <t>학교시설 해제후 매각예정</t>
    <phoneticPr fontId="5" type="noConversion"/>
  </si>
  <si>
    <t>명봉초</t>
  </si>
  <si>
    <t>성연면</t>
  </si>
  <si>
    <t>명천리 35</t>
  </si>
  <si>
    <t>서산성봉학교</t>
  </si>
  <si>
    <t>충남</t>
    <phoneticPr fontId="6" type="noConversion"/>
  </si>
  <si>
    <t xml:space="preserve"> 논산계룡</t>
    <phoneticPr fontId="4" type="noConversion"/>
  </si>
  <si>
    <t>호암초등학교</t>
    <phoneticPr fontId="6" type="noConversion"/>
  </si>
  <si>
    <t>초</t>
    <phoneticPr fontId="4" type="noConversion"/>
  </si>
  <si>
    <t>논산시</t>
    <phoneticPr fontId="4" type="noConversion"/>
  </si>
  <si>
    <t>노성면</t>
    <phoneticPr fontId="4" type="noConversion"/>
  </si>
  <si>
    <t>호암리312</t>
    <phoneticPr fontId="4" type="noConversion"/>
  </si>
  <si>
    <t>수의</t>
    <phoneticPr fontId="6" type="noConversion"/>
  </si>
  <si>
    <t>2016.09.16</t>
    <phoneticPr fontId="4" type="noConversion"/>
  </si>
  <si>
    <t>2017.09.15</t>
    <phoneticPr fontId="4" type="noConversion"/>
  </si>
  <si>
    <t>충남</t>
    <phoneticPr fontId="4" type="noConversion"/>
  </si>
  <si>
    <t>호암초 삼동분교장</t>
    <phoneticPr fontId="4" type="noConversion"/>
  </si>
  <si>
    <t>노티리 205-1</t>
    <phoneticPr fontId="4" type="noConversion"/>
  </si>
  <si>
    <t>수의</t>
    <phoneticPr fontId="4" type="noConversion"/>
  </si>
  <si>
    <t>2016.04.02</t>
    <phoneticPr fontId="4" type="noConversion"/>
  </si>
  <si>
    <t>2017.04.01</t>
    <phoneticPr fontId="4" type="noConversion"/>
  </si>
  <si>
    <t>논산계룡</t>
  </si>
  <si>
    <t>양촌초 장원분교장</t>
  </si>
  <si>
    <t>논산시</t>
  </si>
  <si>
    <t>양촌면</t>
  </si>
  <si>
    <t>산직리 566-2</t>
  </si>
  <si>
    <t>미술창작 및 체험시설</t>
  </si>
  <si>
    <t>2016.03.11</t>
    <phoneticPr fontId="4" type="noConversion"/>
  </si>
  <si>
    <t>2017.03.10</t>
    <phoneticPr fontId="4" type="noConversion"/>
  </si>
  <si>
    <t>논산계룡</t>
    <phoneticPr fontId="4" type="noConversion"/>
  </si>
  <si>
    <t>부적초 부남분교장</t>
    <phoneticPr fontId="4" type="noConversion"/>
  </si>
  <si>
    <t>부적면</t>
    <phoneticPr fontId="4" type="noConversion"/>
  </si>
  <si>
    <t>탑정리 256-3</t>
    <phoneticPr fontId="4" type="noConversion"/>
  </si>
  <si>
    <t>2016.06.17</t>
    <phoneticPr fontId="4" type="noConversion"/>
  </si>
  <si>
    <t>2017.06.16</t>
    <phoneticPr fontId="4" type="noConversion"/>
  </si>
  <si>
    <t>시묘초등학교</t>
    <phoneticPr fontId="4" type="noConversion"/>
  </si>
  <si>
    <t>은진면</t>
    <phoneticPr fontId="4" type="noConversion"/>
  </si>
  <si>
    <t>시묘리 496-1</t>
    <phoneticPr fontId="4" type="noConversion"/>
  </si>
  <si>
    <t>동산초등학교</t>
    <phoneticPr fontId="4" type="noConversion"/>
  </si>
  <si>
    <t xml:space="preserve">논산시 </t>
    <phoneticPr fontId="4" type="noConversion"/>
  </si>
  <si>
    <t>양촌면</t>
    <phoneticPr fontId="4" type="noConversion"/>
  </si>
  <si>
    <t>인천리 66</t>
    <phoneticPr fontId="4" type="noConversion"/>
  </si>
  <si>
    <t>성광초등학교</t>
    <phoneticPr fontId="5" type="noConversion"/>
  </si>
  <si>
    <t>초</t>
    <phoneticPr fontId="5" type="noConversion"/>
  </si>
  <si>
    <t xml:space="preserve">논산시 </t>
    <phoneticPr fontId="5" type="noConversion"/>
  </si>
  <si>
    <t>성동면</t>
    <phoneticPr fontId="5" type="noConversion"/>
  </si>
  <si>
    <t>병촌리 351</t>
    <phoneticPr fontId="5" type="noConversion"/>
  </si>
  <si>
    <t>新</t>
    <phoneticPr fontId="5" type="noConversion"/>
  </si>
  <si>
    <t>당진</t>
    <phoneticPr fontId="5" type="noConversion"/>
  </si>
  <si>
    <t>용연초</t>
    <phoneticPr fontId="6" type="noConversion"/>
  </si>
  <si>
    <t>당진시</t>
    <phoneticPr fontId="4" type="noConversion"/>
  </si>
  <si>
    <t>용연동</t>
    <phoneticPr fontId="4" type="noConversion"/>
  </si>
  <si>
    <t>803-3</t>
    <phoneticPr fontId="4" type="noConversion"/>
  </si>
  <si>
    <t>충남</t>
    <phoneticPr fontId="5" type="noConversion"/>
  </si>
  <si>
    <t>면천초죽동분교</t>
    <phoneticPr fontId="5" type="noConversion"/>
  </si>
  <si>
    <t>당진시</t>
    <phoneticPr fontId="5" type="noConversion"/>
  </si>
  <si>
    <t>면천면</t>
    <phoneticPr fontId="5" type="noConversion"/>
  </si>
  <si>
    <t>죽동리 347-1</t>
    <phoneticPr fontId="5" type="noConversion"/>
  </si>
  <si>
    <t>금산</t>
  </si>
  <si>
    <t>남이초 흑암분교</t>
  </si>
  <si>
    <t>금산군</t>
  </si>
  <si>
    <t xml:space="preserve">남이면 </t>
  </si>
  <si>
    <t>흑암리 454</t>
    <phoneticPr fontId="5" type="noConversion"/>
  </si>
  <si>
    <t>2016.5.29</t>
    <phoneticPr fontId="5" type="noConversion"/>
  </si>
  <si>
    <t>2017.5.28</t>
    <phoneticPr fontId="5" type="noConversion"/>
  </si>
  <si>
    <t>금류초</t>
  </si>
  <si>
    <t>금성면</t>
  </si>
  <si>
    <t>하류리440</t>
  </si>
  <si>
    <t>부리초 부동분교</t>
  </si>
  <si>
    <t>부리면</t>
  </si>
  <si>
    <t>예미리414-4</t>
  </si>
  <si>
    <t>부여</t>
    <phoneticPr fontId="5" type="noConversion"/>
  </si>
  <si>
    <t>부여초 부양분교</t>
    <phoneticPr fontId="6" type="noConversion"/>
  </si>
  <si>
    <t>부여군</t>
    <phoneticPr fontId="4" type="noConversion"/>
  </si>
  <si>
    <t>부여읍</t>
    <phoneticPr fontId="4" type="noConversion"/>
  </si>
  <si>
    <t>현북리 925-2</t>
    <phoneticPr fontId="4" type="noConversion"/>
  </si>
  <si>
    <t>부여</t>
    <phoneticPr fontId="5" type="noConversion"/>
  </si>
  <si>
    <t>남성중</t>
    <phoneticPr fontId="5" type="noConversion"/>
  </si>
  <si>
    <t>중</t>
    <phoneticPr fontId="5" type="noConversion"/>
  </si>
  <si>
    <t>부여군</t>
    <phoneticPr fontId="5" type="noConversion"/>
  </si>
  <si>
    <t>남면</t>
    <phoneticPr fontId="5" type="noConversion"/>
  </si>
  <si>
    <t>내곡리 174-4</t>
    <phoneticPr fontId="5" type="noConversion"/>
  </si>
  <si>
    <t>공개입찰</t>
    <phoneticPr fontId="5" type="noConversion"/>
  </si>
  <si>
    <t>서천</t>
    <phoneticPr fontId="5" type="noConversion"/>
  </si>
  <si>
    <t>월성초</t>
    <phoneticPr fontId="6" type="noConversion"/>
  </si>
  <si>
    <t>서천군</t>
    <phoneticPr fontId="4" type="noConversion"/>
  </si>
  <si>
    <t>한산면</t>
    <phoneticPr fontId="4" type="noConversion"/>
  </si>
  <si>
    <t>나교리 400-1</t>
    <phoneticPr fontId="4" type="noConversion"/>
  </si>
  <si>
    <t>종천초</t>
    <phoneticPr fontId="5" type="noConversion"/>
  </si>
  <si>
    <t>서천군</t>
    <phoneticPr fontId="5" type="noConversion"/>
  </si>
  <si>
    <t>종천면</t>
    <phoneticPr fontId="5" type="noConversion"/>
  </si>
  <si>
    <t>화산리 191-2</t>
    <phoneticPr fontId="5" type="noConversion"/>
  </si>
  <si>
    <t>2016.12.1.</t>
    <phoneticPr fontId="5" type="noConversion"/>
  </si>
  <si>
    <t>2017.11.30.</t>
    <phoneticPr fontId="5" type="noConversion"/>
  </si>
  <si>
    <t>3.0(공유재산), 5.0(국유재산)</t>
    <phoneticPr fontId="5" type="noConversion"/>
  </si>
  <si>
    <t xml:space="preserve">충남 </t>
    <phoneticPr fontId="5" type="noConversion"/>
  </si>
  <si>
    <t>송림초유부도분교</t>
    <phoneticPr fontId="5" type="noConversion"/>
  </si>
  <si>
    <t>장항읍</t>
    <phoneticPr fontId="5" type="noConversion"/>
  </si>
  <si>
    <t>송림리 890-56</t>
    <phoneticPr fontId="5" type="noConversion"/>
  </si>
  <si>
    <t>2017.1.1.</t>
    <phoneticPr fontId="5" type="noConversion"/>
  </si>
  <si>
    <t>2017.12.31.</t>
    <phoneticPr fontId="5" type="noConversion"/>
  </si>
  <si>
    <t>홍성</t>
  </si>
  <si>
    <t>산수초</t>
    <phoneticPr fontId="4" type="noConversion"/>
  </si>
  <si>
    <t>홍성군</t>
  </si>
  <si>
    <t>홍북면</t>
  </si>
  <si>
    <t>산수리 100</t>
  </si>
  <si>
    <t>학계초</t>
  </si>
  <si>
    <t>홍성읍</t>
  </si>
  <si>
    <t>학계리 192-3</t>
  </si>
  <si>
    <t>양궁장</t>
  </si>
  <si>
    <t>장곡초 반계분교</t>
    <phoneticPr fontId="4" type="noConversion"/>
  </si>
  <si>
    <t>홍성군</t>
    <phoneticPr fontId="4" type="noConversion"/>
  </si>
  <si>
    <t>장곡면</t>
    <phoneticPr fontId="4" type="noConversion"/>
  </si>
  <si>
    <t>천태리 630-5</t>
    <phoneticPr fontId="4" type="noConversion"/>
  </si>
  <si>
    <t>新</t>
    <phoneticPr fontId="5" type="noConversion"/>
  </si>
  <si>
    <t>예산</t>
    <phoneticPr fontId="4" type="noConversion"/>
  </si>
  <si>
    <t>만사초</t>
    <phoneticPr fontId="4" type="noConversion"/>
  </si>
  <si>
    <t>예산군</t>
    <phoneticPr fontId="4" type="noConversion"/>
  </si>
  <si>
    <t>신양면</t>
    <phoneticPr fontId="4" type="noConversion"/>
  </si>
  <si>
    <t>만사리 156-8</t>
    <phoneticPr fontId="4" type="noConversion"/>
  </si>
  <si>
    <t>수의</t>
    <phoneticPr fontId="4" type="noConversion"/>
  </si>
  <si>
    <t>2015.3.30</t>
    <phoneticPr fontId="4" type="noConversion"/>
  </si>
  <si>
    <t>2017.03.31</t>
    <phoneticPr fontId="4" type="noConversion"/>
  </si>
  <si>
    <t>광시초</t>
    <phoneticPr fontId="4" type="noConversion"/>
  </si>
  <si>
    <t>광시면</t>
    <phoneticPr fontId="4" type="noConversion"/>
  </si>
  <si>
    <t>신대리 195-1</t>
    <phoneticPr fontId="4" type="noConversion"/>
  </si>
  <si>
    <t>2015.4.30</t>
    <phoneticPr fontId="4" type="noConversion"/>
  </si>
  <si>
    <t>2017.04.30</t>
    <phoneticPr fontId="4" type="noConversion"/>
  </si>
  <si>
    <t>전북</t>
  </si>
  <si>
    <t>임실</t>
  </si>
  <si>
    <t>오궁초</t>
    <phoneticPr fontId="4" type="noConversion"/>
  </si>
  <si>
    <t>임실군</t>
  </si>
  <si>
    <t>신덕면</t>
    <phoneticPr fontId="4" type="noConversion"/>
  </si>
  <si>
    <t>지장리 45</t>
    <phoneticPr fontId="4" type="noConversion"/>
  </si>
  <si>
    <t>미술촌운영</t>
  </si>
  <si>
    <t>2016.05.25</t>
    <phoneticPr fontId="4" type="noConversion"/>
  </si>
  <si>
    <t>2017.05.24</t>
    <phoneticPr fontId="4" type="noConversion"/>
  </si>
  <si>
    <t>임실서초</t>
    <phoneticPr fontId="4" type="noConversion"/>
  </si>
  <si>
    <t>임실읍</t>
    <phoneticPr fontId="4" type="noConversion"/>
  </si>
  <si>
    <t>신안리 325</t>
    <phoneticPr fontId="4" type="noConversion"/>
  </si>
  <si>
    <t>2016.09.04</t>
    <phoneticPr fontId="4" type="noConversion"/>
  </si>
  <si>
    <t>2017.09.03</t>
    <phoneticPr fontId="4" type="noConversion"/>
  </si>
  <si>
    <t>성남초</t>
    <phoneticPr fontId="4" type="noConversion"/>
  </si>
  <si>
    <t>성수면</t>
    <phoneticPr fontId="4" type="noConversion"/>
  </si>
  <si>
    <t xml:space="preserve"> 월평리 355</t>
    <phoneticPr fontId="4" type="noConversion"/>
  </si>
  <si>
    <t>교육용시설</t>
    <phoneticPr fontId="5" type="noConversion"/>
  </si>
  <si>
    <t>목조건축학교</t>
    <phoneticPr fontId="5" type="noConversion"/>
  </si>
  <si>
    <t>2016.04.07</t>
    <phoneticPr fontId="4" type="noConversion"/>
  </si>
  <si>
    <t>2017.04.06</t>
    <phoneticPr fontId="4" type="noConversion"/>
  </si>
  <si>
    <t>관촌초 상월분교</t>
    <phoneticPr fontId="4" type="noConversion"/>
  </si>
  <si>
    <t>관촌면</t>
    <phoneticPr fontId="4" type="noConversion"/>
  </si>
  <si>
    <t xml:space="preserve"> 신전리 107</t>
    <phoneticPr fontId="4" type="noConversion"/>
  </si>
  <si>
    <t>도자기체험장</t>
  </si>
  <si>
    <t>2016.12.24</t>
    <phoneticPr fontId="4" type="noConversion"/>
  </si>
  <si>
    <t>2017.12.23</t>
    <phoneticPr fontId="4" type="noConversion"/>
  </si>
  <si>
    <t>부안</t>
  </si>
  <si>
    <t>난신초</t>
    <phoneticPr fontId="4" type="noConversion"/>
  </si>
  <si>
    <t>부안군</t>
    <phoneticPr fontId="4" type="noConversion"/>
  </si>
  <si>
    <t>줄포면</t>
    <phoneticPr fontId="4" type="noConversion"/>
  </si>
  <si>
    <t>신리 300</t>
    <phoneticPr fontId="4" type="noConversion"/>
  </si>
  <si>
    <t>노인대학 노인교실운영</t>
    <phoneticPr fontId="5" type="noConversion"/>
  </si>
  <si>
    <t>2016.01.01</t>
    <phoneticPr fontId="4" type="noConversion"/>
  </si>
  <si>
    <t>2017.12.31</t>
    <phoneticPr fontId="4" type="noConversion"/>
  </si>
  <si>
    <t>주산초석계분교</t>
    <phoneticPr fontId="4" type="noConversion"/>
  </si>
  <si>
    <t>부안군</t>
  </si>
  <si>
    <t>주산면</t>
    <phoneticPr fontId="4" type="noConversion"/>
  </si>
  <si>
    <t xml:space="preserve"> 백석리 579-7</t>
    <phoneticPr fontId="4" type="noConversion"/>
  </si>
  <si>
    <t>노인복지시설</t>
  </si>
  <si>
    <t>2016.05.23</t>
    <phoneticPr fontId="4" type="noConversion"/>
  </si>
  <si>
    <t>2018.05.22</t>
    <phoneticPr fontId="4" type="noConversion"/>
  </si>
  <si>
    <t>주산초덕림분교</t>
    <phoneticPr fontId="4" type="noConversion"/>
  </si>
  <si>
    <t>덕림리 487-30</t>
    <phoneticPr fontId="4" type="noConversion"/>
  </si>
  <si>
    <t>지역자활센터운영</t>
    <phoneticPr fontId="5" type="noConversion"/>
  </si>
  <si>
    <t>2015.06.27</t>
    <phoneticPr fontId="4" type="noConversion"/>
  </si>
  <si>
    <t>2017.06.26</t>
    <phoneticPr fontId="4" type="noConversion"/>
  </si>
  <si>
    <t>마포초</t>
    <phoneticPr fontId="4" type="noConversion"/>
  </si>
  <si>
    <t>변산면</t>
    <phoneticPr fontId="4" type="noConversion"/>
  </si>
  <si>
    <t xml:space="preserve"> 마포리 172</t>
    <phoneticPr fontId="4" type="noConversion"/>
  </si>
  <si>
    <t>문화시설</t>
    <phoneticPr fontId="4" type="noConversion"/>
  </si>
  <si>
    <t>생태문화활력소 운영</t>
    <phoneticPr fontId="4" type="noConversion"/>
  </si>
  <si>
    <t>의복초</t>
    <phoneticPr fontId="4" type="noConversion"/>
  </si>
  <si>
    <t>계화면</t>
    <phoneticPr fontId="4" type="noConversion"/>
  </si>
  <si>
    <t>의복리 460</t>
    <phoneticPr fontId="4" type="noConversion"/>
  </si>
  <si>
    <t>소득증대시설</t>
    <phoneticPr fontId="4" type="noConversion"/>
  </si>
  <si>
    <t>영농조합법인
(작물재배 및 연구)</t>
    <phoneticPr fontId="4" type="noConversion"/>
  </si>
  <si>
    <t>수의</t>
    <phoneticPr fontId="4" type="noConversion"/>
  </si>
  <si>
    <t>2016.09.01</t>
    <phoneticPr fontId="4" type="noConversion"/>
  </si>
  <si>
    <t>2018.08.31</t>
    <phoneticPr fontId="4" type="noConversion"/>
  </si>
  <si>
    <t>고성초</t>
    <phoneticPr fontId="4" type="noConversion"/>
  </si>
  <si>
    <t>행안면</t>
    <phoneticPr fontId="4" type="noConversion"/>
  </si>
  <si>
    <t xml:space="preserve"> 삼간리 405</t>
    <phoneticPr fontId="4" type="noConversion"/>
  </si>
  <si>
    <t>명인당 오감명차 운영</t>
    <phoneticPr fontId="4" type="noConversion"/>
  </si>
  <si>
    <t>2017.01.01</t>
    <phoneticPr fontId="4" type="noConversion"/>
  </si>
  <si>
    <t>2018.12.31</t>
    <phoneticPr fontId="4" type="noConversion"/>
  </si>
  <si>
    <t>보안초</t>
  </si>
  <si>
    <t>보안면</t>
    <phoneticPr fontId="4" type="noConversion"/>
  </si>
  <si>
    <t>하입석리 573-2</t>
    <phoneticPr fontId="4" type="noConversion"/>
  </si>
  <si>
    <t>목조건축학교</t>
    <phoneticPr fontId="4" type="noConversion"/>
  </si>
  <si>
    <t>2016.06.01</t>
    <phoneticPr fontId="4" type="noConversion"/>
  </si>
  <si>
    <t>2018.05.31</t>
    <phoneticPr fontId="4" type="noConversion"/>
  </si>
  <si>
    <t>전주</t>
  </si>
  <si>
    <t>풍남중 중인분교</t>
  </si>
  <si>
    <t>전주시</t>
  </si>
  <si>
    <t>완산구</t>
    <phoneticPr fontId="4" type="noConversion"/>
  </si>
  <si>
    <t>중인리 676-1</t>
    <phoneticPr fontId="4" type="noConversion"/>
  </si>
  <si>
    <t>한국전통문화고 설립</t>
    <phoneticPr fontId="5" type="noConversion"/>
  </si>
  <si>
    <t>익산</t>
  </si>
  <si>
    <t>춘포중</t>
  </si>
  <si>
    <t>익산시</t>
  </si>
  <si>
    <t>춘포면</t>
    <phoneticPr fontId="4" type="noConversion"/>
  </si>
  <si>
    <t>오산리 269-1</t>
    <phoneticPr fontId="4" type="noConversion"/>
  </si>
  <si>
    <t>유아교육진흥원 설립</t>
    <phoneticPr fontId="5" type="noConversion"/>
  </si>
  <si>
    <t>정읍</t>
  </si>
  <si>
    <t>내장공원초</t>
    <phoneticPr fontId="4" type="noConversion"/>
  </si>
  <si>
    <t>정읍시</t>
  </si>
  <si>
    <t>내장동</t>
    <phoneticPr fontId="4" type="noConversion"/>
  </si>
  <si>
    <t>산 83</t>
    <phoneticPr fontId="4" type="noConversion"/>
  </si>
  <si>
    <t>정읍학생수련원 설립</t>
    <phoneticPr fontId="5" type="noConversion"/>
  </si>
  <si>
    <t>김제</t>
  </si>
  <si>
    <t>석교초</t>
    <phoneticPr fontId="4" type="noConversion"/>
  </si>
  <si>
    <t>김제시</t>
  </si>
  <si>
    <t>백산면</t>
    <phoneticPr fontId="4" type="noConversion"/>
  </si>
  <si>
    <t>석교리 1-2</t>
    <phoneticPr fontId="4" type="noConversion"/>
  </si>
  <si>
    <t>석교유아학습원 설립</t>
    <phoneticPr fontId="5" type="noConversion"/>
  </si>
  <si>
    <t>진안</t>
  </si>
  <si>
    <t>주천상고</t>
  </si>
  <si>
    <t>고</t>
    <phoneticPr fontId="4" type="noConversion"/>
  </si>
  <si>
    <t>진안군</t>
  </si>
  <si>
    <t>주천면</t>
    <phoneticPr fontId="4" type="noConversion"/>
  </si>
  <si>
    <t>주양리 75</t>
    <phoneticPr fontId="4" type="noConversion"/>
  </si>
  <si>
    <t>주천중학교 흡수사용</t>
  </si>
  <si>
    <t>안천초 백화분교</t>
  </si>
  <si>
    <t>안천면</t>
    <phoneticPr fontId="4" type="noConversion"/>
  </si>
  <si>
    <t>백화리 875-1</t>
    <phoneticPr fontId="4" type="noConversion"/>
  </si>
  <si>
    <t>안천초중고 이전</t>
  </si>
  <si>
    <t>무주</t>
  </si>
  <si>
    <t>무주여고</t>
  </si>
  <si>
    <t>무주군</t>
  </si>
  <si>
    <t>무주읍</t>
    <phoneticPr fontId="4" type="noConversion"/>
  </si>
  <si>
    <t xml:space="preserve"> 읍내리 472</t>
    <phoneticPr fontId="4" type="noConversion"/>
  </si>
  <si>
    <t>무주고 흡수사용</t>
  </si>
  <si>
    <t>무주여중</t>
  </si>
  <si>
    <t>중</t>
    <phoneticPr fontId="4" type="noConversion"/>
  </si>
  <si>
    <t>읍내리 472</t>
    <phoneticPr fontId="4" type="noConversion"/>
  </si>
  <si>
    <t>무주동초</t>
  </si>
  <si>
    <t xml:space="preserve"> 오산 302-2</t>
    <phoneticPr fontId="4" type="noConversion"/>
  </si>
  <si>
    <t>반디유치원 설립</t>
    <phoneticPr fontId="5" type="noConversion"/>
  </si>
  <si>
    <t>고창</t>
  </si>
  <si>
    <t>아산초 삼인분교</t>
  </si>
  <si>
    <t>고창군</t>
  </si>
  <si>
    <t>아산면</t>
    <phoneticPr fontId="4" type="noConversion"/>
  </si>
  <si>
    <t>삼인리 81</t>
    <phoneticPr fontId="4" type="noConversion"/>
  </si>
  <si>
    <t>삼인종합학습장 사용</t>
    <phoneticPr fontId="5" type="noConversion"/>
  </si>
  <si>
    <t>공음고</t>
  </si>
  <si>
    <t>공음면</t>
    <phoneticPr fontId="4" type="noConversion"/>
  </si>
  <si>
    <t xml:space="preserve"> 칠암리 570-1</t>
    <phoneticPr fontId="4" type="noConversion"/>
  </si>
  <si>
    <t>공음중 흡수사용</t>
  </si>
  <si>
    <t>곰소초 석포분교</t>
  </si>
  <si>
    <t>진서면</t>
    <phoneticPr fontId="4" type="noConversion"/>
  </si>
  <si>
    <t>석포리 546</t>
    <phoneticPr fontId="4" type="noConversion"/>
  </si>
  <si>
    <t>석포야영장 사용</t>
    <phoneticPr fontId="5" type="noConversion"/>
  </si>
  <si>
    <t>수당초</t>
    <phoneticPr fontId="4" type="noConversion"/>
  </si>
  <si>
    <t xml:space="preserve"> 우포 138</t>
    <phoneticPr fontId="4" type="noConversion"/>
  </si>
  <si>
    <t>줄포공고 이전</t>
  </si>
  <si>
    <t>도청초</t>
    <phoneticPr fontId="4" type="noConversion"/>
  </si>
  <si>
    <t xml:space="preserve"> 도청리 312-2</t>
    <phoneticPr fontId="4" type="noConversion"/>
  </si>
  <si>
    <t>전북학생해양수련원 설립</t>
    <phoneticPr fontId="5" type="noConversion"/>
  </si>
  <si>
    <t>전북</t>
    <phoneticPr fontId="4" type="noConversion"/>
  </si>
  <si>
    <t>전주</t>
    <phoneticPr fontId="4" type="noConversion"/>
  </si>
  <si>
    <t>도강초</t>
    <phoneticPr fontId="4" type="noConversion"/>
  </si>
  <si>
    <t>전주시</t>
    <phoneticPr fontId="4" type="noConversion"/>
  </si>
  <si>
    <t>덕진구</t>
    <phoneticPr fontId="4" type="noConversion"/>
  </si>
  <si>
    <t xml:space="preserve"> 강흥동 124</t>
  </si>
  <si>
    <t>양궁훈련장 활용</t>
    <phoneticPr fontId="5" type="noConversion"/>
  </si>
  <si>
    <t>군산</t>
    <phoneticPr fontId="4" type="noConversion"/>
  </si>
  <si>
    <t>용화초</t>
    <phoneticPr fontId="4" type="noConversion"/>
  </si>
  <si>
    <t>군산시</t>
    <phoneticPr fontId="4" type="noConversion"/>
  </si>
  <si>
    <t>회현면</t>
    <phoneticPr fontId="4" type="noConversion"/>
  </si>
  <si>
    <t>원우리 301</t>
    <phoneticPr fontId="4" type="noConversion"/>
  </si>
  <si>
    <t>생태체험장</t>
    <phoneticPr fontId="5" type="noConversion"/>
  </si>
  <si>
    <t>상평초</t>
    <phoneticPr fontId="4" type="noConversion"/>
  </si>
  <si>
    <t>옥구읍</t>
    <phoneticPr fontId="4" type="noConversion"/>
  </si>
  <si>
    <t>상평리 471</t>
    <phoneticPr fontId="4" type="noConversion"/>
  </si>
  <si>
    <t>방과후족구장</t>
    <phoneticPr fontId="5" type="noConversion"/>
  </si>
  <si>
    <t>해성초내초분교</t>
    <phoneticPr fontId="5" type="noConversion"/>
  </si>
  <si>
    <t>초</t>
    <phoneticPr fontId="5" type="noConversion"/>
  </si>
  <si>
    <t>군산시</t>
    <phoneticPr fontId="5" type="noConversion"/>
  </si>
  <si>
    <t>내초동</t>
    <phoneticPr fontId="5" type="noConversion"/>
  </si>
  <si>
    <t>본교 특별교실 활용</t>
    <phoneticPr fontId="5" type="noConversion"/>
  </si>
  <si>
    <t>웅북초</t>
    <phoneticPr fontId="4" type="noConversion"/>
  </si>
  <si>
    <t>익산시</t>
    <phoneticPr fontId="4" type="noConversion"/>
  </si>
  <si>
    <t>웅포면</t>
    <phoneticPr fontId="4" type="noConversion"/>
  </si>
  <si>
    <t>제성리 557-1</t>
    <phoneticPr fontId="4" type="noConversion"/>
  </si>
  <si>
    <t>생태체험장(유실수</t>
    <phoneticPr fontId="5" type="noConversion"/>
  </si>
  <si>
    <t>여산서초</t>
    <phoneticPr fontId="4" type="noConversion"/>
  </si>
  <si>
    <t>여산면</t>
    <phoneticPr fontId="4" type="noConversion"/>
  </si>
  <si>
    <t>두여리 1184-2</t>
    <phoneticPr fontId="4" type="noConversion"/>
  </si>
  <si>
    <t>생태체험장(유실수식재)</t>
    <phoneticPr fontId="5" type="noConversion"/>
  </si>
  <si>
    <t>여산남초</t>
    <phoneticPr fontId="4" type="noConversion"/>
  </si>
  <si>
    <t>원수리 465-4</t>
    <phoneticPr fontId="4" type="noConversion"/>
  </si>
  <si>
    <t>생태체험장(주말농장)</t>
    <phoneticPr fontId="5" type="noConversion"/>
  </si>
  <si>
    <t>망성면</t>
    <phoneticPr fontId="4" type="noConversion"/>
  </si>
  <si>
    <t xml:space="preserve"> 내촌리 92</t>
    <phoneticPr fontId="4" type="noConversion"/>
  </si>
  <si>
    <t>생태체험장(실습장)</t>
    <phoneticPr fontId="5" type="noConversion"/>
  </si>
  <si>
    <t>용곽초</t>
    <phoneticPr fontId="4" type="noConversion"/>
  </si>
  <si>
    <t>정읍시</t>
    <phoneticPr fontId="4" type="noConversion"/>
  </si>
  <si>
    <t>감곡면</t>
    <phoneticPr fontId="4" type="noConversion"/>
  </si>
  <si>
    <t>용곽리 256</t>
    <phoneticPr fontId="4" type="noConversion"/>
  </si>
  <si>
    <t>생태체험장(야생초관찰)</t>
    <phoneticPr fontId="5" type="noConversion"/>
  </si>
  <si>
    <t>회룡초</t>
  </si>
  <si>
    <t>정우면</t>
    <phoneticPr fontId="4" type="noConversion"/>
  </si>
  <si>
    <t>회룡리 108-2</t>
    <phoneticPr fontId="4" type="noConversion"/>
  </si>
  <si>
    <t>생태체험장(우리밀재배)</t>
    <phoneticPr fontId="5" type="noConversion"/>
  </si>
  <si>
    <t>남원</t>
  </si>
  <si>
    <t>원천초주촌분교</t>
    <phoneticPr fontId="4" type="noConversion"/>
  </si>
  <si>
    <t>남원시</t>
    <phoneticPr fontId="4" type="noConversion"/>
  </si>
  <si>
    <t xml:space="preserve"> 송치리 418</t>
    <phoneticPr fontId="4" type="noConversion"/>
  </si>
  <si>
    <t>송북초</t>
    <phoneticPr fontId="4" type="noConversion"/>
  </si>
  <si>
    <t>송동면</t>
    <phoneticPr fontId="4" type="noConversion"/>
  </si>
  <si>
    <t xml:space="preserve"> 장국리 631</t>
    <phoneticPr fontId="4" type="noConversion"/>
  </si>
  <si>
    <t>생태체험장(수확체험)</t>
    <phoneticPr fontId="5" type="noConversion"/>
  </si>
  <si>
    <t>평장초</t>
    <phoneticPr fontId="4" type="noConversion"/>
  </si>
  <si>
    <t>진안군</t>
    <phoneticPr fontId="4" type="noConversion"/>
  </si>
  <si>
    <t>백운면</t>
    <phoneticPr fontId="4" type="noConversion"/>
  </si>
  <si>
    <t>평장리 94</t>
    <phoneticPr fontId="4" type="noConversion"/>
  </si>
  <si>
    <t>흙사랑자연학습장</t>
    <phoneticPr fontId="5" type="noConversion"/>
  </si>
  <si>
    <t>금평초</t>
    <phoneticPr fontId="4" type="noConversion"/>
  </si>
  <si>
    <t>무주군</t>
    <phoneticPr fontId="4" type="noConversion"/>
  </si>
  <si>
    <t>무풍면</t>
    <phoneticPr fontId="4" type="noConversion"/>
  </si>
  <si>
    <t>금평리 1537</t>
    <phoneticPr fontId="4" type="noConversion"/>
  </si>
  <si>
    <t>생태체험장(보리수확체험)</t>
    <phoneticPr fontId="5" type="noConversion"/>
  </si>
  <si>
    <t>내도초</t>
    <phoneticPr fontId="4" type="noConversion"/>
  </si>
  <si>
    <t xml:space="preserve"> 내도리 133-1</t>
    <phoneticPr fontId="4" type="noConversion"/>
  </si>
  <si>
    <t>삼방초</t>
    <phoneticPr fontId="4" type="noConversion"/>
  </si>
  <si>
    <t>적상면</t>
    <phoneticPr fontId="4" type="noConversion"/>
  </si>
  <si>
    <t xml:space="preserve"> 삼유리 572</t>
    <phoneticPr fontId="4" type="noConversion"/>
  </si>
  <si>
    <t>생태체험장(어울림꽃길)</t>
    <phoneticPr fontId="5" type="noConversion"/>
  </si>
  <si>
    <t>장수</t>
  </si>
  <si>
    <t>원촌초</t>
    <phoneticPr fontId="4" type="noConversion"/>
  </si>
  <si>
    <t>장수군</t>
    <phoneticPr fontId="4" type="noConversion"/>
  </si>
  <si>
    <t>계북면</t>
    <phoneticPr fontId="4" type="noConversion"/>
  </si>
  <si>
    <t xml:space="preserve"> 원촌리1247</t>
    <phoneticPr fontId="4" type="noConversion"/>
  </si>
  <si>
    <t>생태체험장(오미자재배)</t>
    <phoneticPr fontId="5" type="noConversion"/>
  </si>
  <si>
    <t>관촌동초</t>
    <phoneticPr fontId="4" type="noConversion"/>
  </si>
  <si>
    <t>임실군</t>
    <phoneticPr fontId="4" type="noConversion"/>
  </si>
  <si>
    <t>방수리 654-1</t>
    <phoneticPr fontId="4" type="noConversion"/>
  </si>
  <si>
    <t>봉천초</t>
    <phoneticPr fontId="4" type="noConversion"/>
  </si>
  <si>
    <t>오수면</t>
    <phoneticPr fontId="4" type="noConversion"/>
  </si>
  <si>
    <t xml:space="preserve"> 봉천리 172</t>
    <phoneticPr fontId="4" type="noConversion"/>
  </si>
  <si>
    <t>생태체험장(고구마재배)</t>
    <phoneticPr fontId="5" type="noConversion"/>
  </si>
  <si>
    <t>순창</t>
    <phoneticPr fontId="4" type="noConversion"/>
  </si>
  <si>
    <t>성동초</t>
    <phoneticPr fontId="4" type="noConversion"/>
  </si>
  <si>
    <t>순창군</t>
    <phoneticPr fontId="4" type="noConversion"/>
  </si>
  <si>
    <t>동계면</t>
    <phoneticPr fontId="4" type="noConversion"/>
  </si>
  <si>
    <t>이동리 11</t>
    <phoneticPr fontId="4" type="noConversion"/>
  </si>
  <si>
    <t>고창</t>
    <phoneticPr fontId="4" type="noConversion"/>
  </si>
  <si>
    <t>대성고</t>
    <phoneticPr fontId="4" type="noConversion"/>
  </si>
  <si>
    <t>고창군</t>
    <phoneticPr fontId="4" type="noConversion"/>
  </si>
  <si>
    <t>대산면</t>
    <phoneticPr fontId="4" type="noConversion"/>
  </si>
  <si>
    <t>매산리 1157-1</t>
    <phoneticPr fontId="4" type="noConversion"/>
  </si>
  <si>
    <t>생태체험장(잔디밭조성)</t>
    <phoneticPr fontId="5" type="noConversion"/>
  </si>
  <si>
    <t>대수초</t>
  </si>
  <si>
    <t xml:space="preserve"> 대수리 450-2</t>
    <phoneticPr fontId="4" type="noConversion"/>
  </si>
  <si>
    <t>생태체험장(닥나무재배)</t>
    <phoneticPr fontId="5" type="noConversion"/>
  </si>
  <si>
    <t>순천</t>
  </si>
  <si>
    <t>황전초평죽분교장</t>
  </si>
  <si>
    <t>천연염색학습장</t>
  </si>
  <si>
    <t>순천남초삼거분교장</t>
  </si>
  <si>
    <t>소득증대</t>
  </si>
  <si>
    <t>양봉업</t>
  </si>
  <si>
    <t>별량남초등학교</t>
  </si>
  <si>
    <t>공룡박물관</t>
  </si>
  <si>
    <t>상사초쌍지분교장</t>
  </si>
  <si>
    <t>종합예술문화마당</t>
  </si>
  <si>
    <t>해룡초농주분교장</t>
  </si>
  <si>
    <t>나주시</t>
    <phoneticPr fontId="4" type="noConversion"/>
  </si>
  <si>
    <t>담양</t>
  </si>
  <si>
    <t>고서초주산분교장</t>
  </si>
  <si>
    <t>2017.10.09.</t>
  </si>
  <si>
    <t>곡성</t>
  </si>
  <si>
    <t>구.죽곡초등학교</t>
  </si>
  <si>
    <t>석곡초염곡분교장</t>
  </si>
  <si>
    <t>석곡초욕천분교장</t>
  </si>
  <si>
    <t>입면초동강분교장</t>
  </si>
  <si>
    <t>석곡초기룡분교장</t>
  </si>
  <si>
    <t>석곡초명강분교장</t>
  </si>
  <si>
    <t>오곡초명성분교장</t>
  </si>
  <si>
    <t>김부각작업장</t>
  </si>
  <si>
    <t>고흥</t>
  </si>
  <si>
    <t>과역서초등학교</t>
  </si>
  <si>
    <t>남성초등학교</t>
  </si>
  <si>
    <t>자동차야영장업</t>
  </si>
  <si>
    <t>2015.08.18.</t>
  </si>
  <si>
    <t>2020.08.17.</t>
  </si>
  <si>
    <t>대서서초등학교</t>
  </si>
  <si>
    <t>농업생산시설</t>
  </si>
  <si>
    <t>풍도지구 배수개선사업 관련 자재적치 및 컨테이너설치</t>
  </si>
  <si>
    <t>2015.03.30.</t>
  </si>
  <si>
    <t>2017.12.30.</t>
  </si>
  <si>
    <t>포두북중학교</t>
  </si>
  <si>
    <t>2015.05.22.</t>
  </si>
  <si>
    <t>2020.05.21.</t>
  </si>
  <si>
    <t>흥양초등학교</t>
  </si>
  <si>
    <t>두원중학교</t>
  </si>
  <si>
    <t>과역동초등학교백일분교장</t>
  </si>
  <si>
    <t>두원북초등학교</t>
  </si>
  <si>
    <t>겸백초은덕분교장</t>
  </si>
  <si>
    <t>보성</t>
  </si>
  <si>
    <t>영등초등학교</t>
  </si>
  <si>
    <t>보성중웅치분교장</t>
  </si>
  <si>
    <t>노동초학동분교장</t>
  </si>
  <si>
    <t>조성중앙초등학교</t>
  </si>
  <si>
    <t>회천동초등학교</t>
  </si>
  <si>
    <t>보성율어중학교</t>
  </si>
  <si>
    <t>해남</t>
  </si>
  <si>
    <t>현산초신안분교장</t>
  </si>
  <si>
    <t>자연생태교육</t>
  </si>
  <si>
    <t>화원초화봉분교장</t>
  </si>
  <si>
    <t>군곡초등학교</t>
  </si>
  <si>
    <t>주민복지시설</t>
  </si>
  <si>
    <t>2012.05.24</t>
  </si>
  <si>
    <t>영암</t>
  </si>
  <si>
    <t>군서북초등학교</t>
  </si>
  <si>
    <t>도포초도신분교장</t>
  </si>
  <si>
    <t>도포초수산분교장</t>
  </si>
  <si>
    <t>신북초신북서분교장</t>
  </si>
  <si>
    <t>금정초청룡분교장</t>
  </si>
  <si>
    <t>경북</t>
  </si>
  <si>
    <t>포항</t>
  </si>
  <si>
    <t>이가초</t>
  </si>
  <si>
    <t>포항시 북구</t>
  </si>
  <si>
    <t>청하면</t>
  </si>
  <si>
    <t>이가리 138</t>
  </si>
  <si>
    <t>교육시설</t>
    <phoneticPr fontId="5" type="noConversion"/>
  </si>
  <si>
    <t>포항해양과학고 종합실습장</t>
  </si>
  <si>
    <t>대신초</t>
  </si>
  <si>
    <t>죽도2동</t>
  </si>
  <si>
    <t>655-1</t>
  </si>
  <si>
    <t>포항항도중학교</t>
  </si>
  <si>
    <t>상옥초 하옥분교</t>
    <phoneticPr fontId="5" type="noConversion"/>
  </si>
  <si>
    <t>죽장면</t>
  </si>
  <si>
    <t>하옥리 444</t>
  </si>
  <si>
    <t>대양초</t>
  </si>
  <si>
    <t>환호동</t>
  </si>
  <si>
    <t>13-7</t>
  </si>
  <si>
    <t>국유지</t>
  </si>
  <si>
    <t>유아교육체험센터</t>
  </si>
  <si>
    <t>죽장초 가사분교</t>
    <phoneticPr fontId="5" type="noConversion"/>
  </si>
  <si>
    <t>가사리 380-1</t>
  </si>
  <si>
    <t>고로쇠수액가공시설</t>
  </si>
  <si>
    <t>수의</t>
    <phoneticPr fontId="5" type="noConversion"/>
  </si>
  <si>
    <t>2014.11.21.</t>
  </si>
  <si>
    <t>2019.11.20.</t>
  </si>
  <si>
    <t>1</t>
    <phoneticPr fontId="5" type="noConversion"/>
  </si>
  <si>
    <t>청하초 서정분교</t>
    <phoneticPr fontId="5" type="noConversion"/>
  </si>
  <si>
    <t>서정리 685</t>
  </si>
  <si>
    <t>한의원</t>
  </si>
  <si>
    <t>2014.03.20.</t>
  </si>
  <si>
    <t>2017.03.19.</t>
  </si>
  <si>
    <t>5</t>
    <phoneticPr fontId="5" type="noConversion"/>
  </si>
  <si>
    <t>석병초</t>
  </si>
  <si>
    <t>포항시 남구</t>
  </si>
  <si>
    <t>구룡포읍</t>
  </si>
  <si>
    <t>석병리 640-2</t>
  </si>
  <si>
    <t>교육시설</t>
    <phoneticPr fontId="4" type="noConversion"/>
  </si>
  <si>
    <t>도서관</t>
  </si>
  <si>
    <t>2016.08.05.</t>
    <phoneticPr fontId="5" type="noConversion"/>
  </si>
  <si>
    <t>2019.08.04.</t>
    <phoneticPr fontId="5" type="noConversion"/>
  </si>
  <si>
    <t>기계초 기서분교</t>
    <phoneticPr fontId="5" type="noConversion"/>
  </si>
  <si>
    <t>기계면</t>
  </si>
  <si>
    <t>가안리 14</t>
  </si>
  <si>
    <t>고시원</t>
  </si>
  <si>
    <t>2011.06.28.</t>
  </si>
  <si>
    <t>2017.06.27.</t>
    <phoneticPr fontId="5" type="noConversion"/>
  </si>
  <si>
    <t>2.5</t>
    <phoneticPr fontId="5" type="noConversion"/>
  </si>
  <si>
    <t>자명초</t>
  </si>
  <si>
    <t>연일읍</t>
  </si>
  <si>
    <t>자명리 526-1</t>
  </si>
  <si>
    <t>3D디자인조명랜드</t>
  </si>
  <si>
    <t>공개경쟁</t>
    <phoneticPr fontId="5" type="noConversion"/>
  </si>
  <si>
    <t>2015.01.19.</t>
  </si>
  <si>
    <t>2018.01.18.</t>
  </si>
  <si>
    <t>6.7</t>
    <phoneticPr fontId="5" type="noConversion"/>
  </si>
  <si>
    <t>죽장초 죽북분교</t>
    <phoneticPr fontId="5" type="noConversion"/>
  </si>
  <si>
    <t>합덕리 276</t>
  </si>
  <si>
    <t>유기농영농체험센터</t>
  </si>
  <si>
    <t>2016.09.03.</t>
    <phoneticPr fontId="5" type="noConversion"/>
  </si>
  <si>
    <t>2019.09.02</t>
    <phoneticPr fontId="5" type="noConversion"/>
  </si>
  <si>
    <t>5.6</t>
    <phoneticPr fontId="5" type="noConversion"/>
  </si>
  <si>
    <t>신광초 비학분교</t>
    <phoneticPr fontId="5" type="noConversion"/>
  </si>
  <si>
    <t>신광면</t>
  </si>
  <si>
    <t>만석리 800-68</t>
  </si>
  <si>
    <t>환경학교</t>
  </si>
  <si>
    <t>2015.03.12.</t>
  </si>
  <si>
    <t>2018.03.11.</t>
  </si>
  <si>
    <t>죽장초 상사분교</t>
    <phoneticPr fontId="5" type="noConversion"/>
  </si>
  <si>
    <t>상사리 1181-1</t>
  </si>
  <si>
    <t>전통발효식품체험장</t>
  </si>
  <si>
    <t>2011.04.02.</t>
  </si>
  <si>
    <t>2021.04.01.</t>
  </si>
  <si>
    <t>동해초 흥환분교</t>
    <phoneticPr fontId="5" type="noConversion"/>
  </si>
  <si>
    <t>초</t>
    <phoneticPr fontId="5" type="noConversion"/>
  </si>
  <si>
    <t>동해면</t>
  </si>
  <si>
    <t>흥환리 357</t>
  </si>
  <si>
    <t>2017. 01.01.</t>
    <phoneticPr fontId="5" type="noConversion"/>
  </si>
  <si>
    <t>2019.12.31</t>
    <phoneticPr fontId="5" type="noConversion"/>
  </si>
  <si>
    <t>경북</t>
    <phoneticPr fontId="5" type="noConversion"/>
  </si>
  <si>
    <t>경주</t>
    <phoneticPr fontId="5" type="noConversion"/>
  </si>
  <si>
    <t>초</t>
    <phoneticPr fontId="4" type="noConversion"/>
  </si>
  <si>
    <t>경주시</t>
    <phoneticPr fontId="4" type="noConversion"/>
  </si>
  <si>
    <t>현곡면</t>
    <phoneticPr fontId="4" type="noConversion"/>
  </si>
  <si>
    <t>가정리 49</t>
    <phoneticPr fontId="4" type="noConversion"/>
  </si>
  <si>
    <t>양북고</t>
  </si>
  <si>
    <t>고</t>
    <phoneticPr fontId="4" type="noConversion"/>
  </si>
  <si>
    <t>양북면</t>
    <phoneticPr fontId="4" type="noConversion"/>
  </si>
  <si>
    <t>어일리 701</t>
    <phoneticPr fontId="4" type="noConversion"/>
  </si>
  <si>
    <t>전촌초</t>
  </si>
  <si>
    <t>감포읍</t>
    <phoneticPr fontId="4" type="noConversion"/>
  </si>
  <si>
    <t>전촌리 638</t>
    <phoneticPr fontId="4" type="noConversion"/>
  </si>
  <si>
    <t>기타</t>
    <phoneticPr fontId="4" type="noConversion"/>
  </si>
  <si>
    <t>오릉초</t>
  </si>
  <si>
    <t>탑동</t>
    <phoneticPr fontId="4" type="noConversion"/>
  </si>
  <si>
    <t>676-2</t>
    <phoneticPr fontId="4" type="noConversion"/>
  </si>
  <si>
    <t>박달초</t>
  </si>
  <si>
    <t>내남면</t>
    <phoneticPr fontId="4" type="noConversion"/>
  </si>
  <si>
    <t>박달리 153</t>
    <phoneticPr fontId="4" type="noConversion"/>
  </si>
  <si>
    <t>수의</t>
    <phoneticPr fontId="4" type="noConversion"/>
  </si>
  <si>
    <t>2015.12.28.</t>
    <phoneticPr fontId="4" type="noConversion"/>
  </si>
  <si>
    <t>2018.12.27.</t>
    <phoneticPr fontId="4" type="noConversion"/>
  </si>
  <si>
    <t>의곡초 감산분교</t>
    <phoneticPr fontId="4" type="noConversion"/>
  </si>
  <si>
    <t>산내면</t>
    <phoneticPr fontId="4" type="noConversion"/>
  </si>
  <si>
    <t>감산리 1107-1</t>
    <phoneticPr fontId="4" type="noConversion"/>
  </si>
  <si>
    <t>2014.05.14.</t>
    <phoneticPr fontId="4" type="noConversion"/>
  </si>
  <si>
    <t>2017.05.13.</t>
    <phoneticPr fontId="4" type="noConversion"/>
  </si>
  <si>
    <t>의곡초 신원분교</t>
    <phoneticPr fontId="4" type="noConversion"/>
  </si>
  <si>
    <t>신원리 222</t>
    <phoneticPr fontId="4" type="noConversion"/>
  </si>
  <si>
    <t>2016.10.10.</t>
    <phoneticPr fontId="4" type="noConversion"/>
  </si>
  <si>
    <t>2019.10.09.</t>
    <phoneticPr fontId="4" type="noConversion"/>
  </si>
  <si>
    <t>모아초 호명분교</t>
    <phoneticPr fontId="4" type="noConversion"/>
  </si>
  <si>
    <t>강동면</t>
    <phoneticPr fontId="4" type="noConversion"/>
  </si>
  <si>
    <t>호명리 18</t>
    <phoneticPr fontId="4" type="noConversion"/>
  </si>
  <si>
    <t>2016.12.26.</t>
    <phoneticPr fontId="4" type="noConversion"/>
  </si>
  <si>
    <t>2019.12.25.</t>
    <phoneticPr fontId="4" type="noConversion"/>
  </si>
  <si>
    <t>왕산초</t>
    <phoneticPr fontId="5" type="noConversion"/>
  </si>
  <si>
    <t>암곡동</t>
    <phoneticPr fontId="4" type="noConversion"/>
  </si>
  <si>
    <t>경주다도예절교육원</t>
  </si>
  <si>
    <t>2015.04.07.</t>
    <phoneticPr fontId="4" type="noConversion"/>
  </si>
  <si>
    <t>2018.04.06.</t>
    <phoneticPr fontId="4" type="noConversion"/>
  </si>
  <si>
    <t>아화초 천촌분교</t>
    <phoneticPr fontId="4" type="noConversion"/>
  </si>
  <si>
    <t>서면</t>
    <phoneticPr fontId="4" type="noConversion"/>
  </si>
  <si>
    <t>천촌리 345-2</t>
    <phoneticPr fontId="4" type="noConversion"/>
  </si>
  <si>
    <t>경주전통문화체험학교</t>
  </si>
  <si>
    <t>2016.01.21.</t>
    <phoneticPr fontId="4" type="noConversion"/>
  </si>
  <si>
    <t>2019.01.20.</t>
    <phoneticPr fontId="4" type="noConversion"/>
  </si>
  <si>
    <t>옥산초 하강분교</t>
    <phoneticPr fontId="4" type="noConversion"/>
  </si>
  <si>
    <t>안강읍</t>
    <phoneticPr fontId="4" type="noConversion"/>
  </si>
  <si>
    <t>하곡리 631-2</t>
    <phoneticPr fontId="4" type="noConversion"/>
  </si>
  <si>
    <t>2015.04.20.</t>
    <phoneticPr fontId="4" type="noConversion"/>
  </si>
  <si>
    <t>2018.04.19.</t>
    <phoneticPr fontId="4" type="noConversion"/>
  </si>
  <si>
    <t>천북초 화당분교</t>
    <phoneticPr fontId="4" type="noConversion"/>
  </si>
  <si>
    <t>천북면</t>
    <phoneticPr fontId="4" type="noConversion"/>
  </si>
  <si>
    <t>화산리 86</t>
    <phoneticPr fontId="4" type="noConversion"/>
  </si>
  <si>
    <t>2016.05.17.</t>
    <phoneticPr fontId="4" type="noConversion"/>
  </si>
  <si>
    <t>2019.05.16.</t>
    <phoneticPr fontId="4" type="noConversion"/>
  </si>
  <si>
    <t>양북초 용동분교</t>
    <phoneticPr fontId="4" type="noConversion"/>
  </si>
  <si>
    <t>용동리 1148-3</t>
    <phoneticPr fontId="4" type="noConversion"/>
  </si>
  <si>
    <t>소득증대시설</t>
    <phoneticPr fontId="4" type="noConversion"/>
  </si>
  <si>
    <t>2015.04.08.</t>
    <phoneticPr fontId="4" type="noConversion"/>
  </si>
  <si>
    <t>2018.04.07.</t>
    <phoneticPr fontId="4" type="noConversion"/>
  </si>
  <si>
    <t>강동초 왕신분교</t>
    <phoneticPr fontId="4" type="noConversion"/>
  </si>
  <si>
    <t>왕신리 669-1</t>
    <phoneticPr fontId="4" type="noConversion"/>
  </si>
  <si>
    <t>2016.06.03.</t>
    <phoneticPr fontId="4" type="noConversion"/>
  </si>
  <si>
    <t>2019.06.02.</t>
    <phoneticPr fontId="4" type="noConversion"/>
  </si>
  <si>
    <t>대본초</t>
  </si>
  <si>
    <t>대본리 671</t>
    <phoneticPr fontId="4" type="noConversion"/>
  </si>
  <si>
    <t>2016.07.01.</t>
    <phoneticPr fontId="4" type="noConversion"/>
  </si>
  <si>
    <t>2017.06.30.</t>
    <phoneticPr fontId="4" type="noConversion"/>
  </si>
  <si>
    <t>의곡초 우라분교</t>
    <phoneticPr fontId="4" type="noConversion"/>
  </si>
  <si>
    <t>우라리 988</t>
    <phoneticPr fontId="4" type="noConversion"/>
  </si>
  <si>
    <t>2014.09.30.</t>
    <phoneticPr fontId="4" type="noConversion"/>
  </si>
  <si>
    <t>2017.09.29.</t>
    <phoneticPr fontId="4" type="noConversion"/>
  </si>
  <si>
    <t>양북초 송전분교</t>
    <phoneticPr fontId="4" type="noConversion"/>
  </si>
  <si>
    <t>송전리 94</t>
    <phoneticPr fontId="4" type="noConversion"/>
  </si>
  <si>
    <t>2016.07.15.</t>
    <phoneticPr fontId="4" type="noConversion"/>
  </si>
  <si>
    <t>2019.07.14.</t>
    <phoneticPr fontId="4" type="noConversion"/>
  </si>
  <si>
    <t>안강북부초</t>
    <phoneticPr fontId="4" type="noConversion"/>
  </si>
  <si>
    <t>육통리 543-3</t>
    <phoneticPr fontId="4" type="noConversion"/>
  </si>
  <si>
    <t>2016.09.25.</t>
    <phoneticPr fontId="4" type="noConversion"/>
  </si>
  <si>
    <t>2019.09.24.</t>
    <phoneticPr fontId="4" type="noConversion"/>
  </si>
  <si>
    <t>김천</t>
    <phoneticPr fontId="5" type="noConversion"/>
  </si>
  <si>
    <t>지례중</t>
    <phoneticPr fontId="5" type="noConversion"/>
  </si>
  <si>
    <t>중</t>
    <phoneticPr fontId="5" type="noConversion"/>
  </si>
  <si>
    <t>김천시</t>
    <phoneticPr fontId="5" type="noConversion"/>
  </si>
  <si>
    <t>지례면</t>
    <phoneticPr fontId="5" type="noConversion"/>
  </si>
  <si>
    <t>남김천대로 1947</t>
    <phoneticPr fontId="5" type="noConversion"/>
  </si>
  <si>
    <t>대덕중</t>
    <phoneticPr fontId="5" type="noConversion"/>
  </si>
  <si>
    <t xml:space="preserve">대덕면 </t>
    <phoneticPr fontId="5" type="noConversion"/>
  </si>
  <si>
    <t>대덕로 731</t>
    <phoneticPr fontId="5" type="noConversion"/>
  </si>
  <si>
    <t>김천</t>
  </si>
  <si>
    <t>어모초</t>
  </si>
  <si>
    <t>김천시</t>
    <phoneticPr fontId="4" type="noConversion"/>
  </si>
  <si>
    <t>어모면</t>
    <phoneticPr fontId="4" type="noConversion"/>
  </si>
  <si>
    <t>동좌리 620</t>
    <phoneticPr fontId="4" type="noConversion"/>
  </si>
  <si>
    <t>사회복지시설</t>
    <phoneticPr fontId="4" type="noConversion"/>
  </si>
  <si>
    <t>2016.10.01.</t>
    <phoneticPr fontId="5" type="noConversion"/>
  </si>
  <si>
    <t>2018.09.30.</t>
    <phoneticPr fontId="5" type="noConversion"/>
  </si>
  <si>
    <t>지동초</t>
    <phoneticPr fontId="4" type="noConversion"/>
  </si>
  <si>
    <t>아포읍</t>
    <phoneticPr fontId="4" type="noConversion"/>
  </si>
  <si>
    <t>지리 376</t>
    <phoneticPr fontId="4" type="noConversion"/>
  </si>
  <si>
    <t>2015.09.01.</t>
    <phoneticPr fontId="5" type="noConversion"/>
  </si>
  <si>
    <t>2020.08.31</t>
    <phoneticPr fontId="5" type="noConversion"/>
  </si>
  <si>
    <t>김천</t>
    <phoneticPr fontId="4" type="noConversion"/>
  </si>
  <si>
    <t>감문초</t>
    <phoneticPr fontId="4" type="noConversion"/>
  </si>
  <si>
    <t>감문면</t>
    <phoneticPr fontId="4" type="noConversion"/>
  </si>
  <si>
    <t>삼성리 1383</t>
    <phoneticPr fontId="4" type="noConversion"/>
  </si>
  <si>
    <t>2014.07.19</t>
    <phoneticPr fontId="5" type="noConversion"/>
  </si>
  <si>
    <t>2017.06.30</t>
    <phoneticPr fontId="5" type="noConversion"/>
  </si>
  <si>
    <t>태화초 광천분교</t>
    <phoneticPr fontId="4" type="noConversion"/>
  </si>
  <si>
    <t>봉산면</t>
    <phoneticPr fontId="4" type="noConversion"/>
  </si>
  <si>
    <t>광천리 520-4</t>
    <phoneticPr fontId="4" type="noConversion"/>
  </si>
  <si>
    <t>2014.04.01.</t>
    <phoneticPr fontId="5" type="noConversion"/>
  </si>
  <si>
    <t>2019.03.31.</t>
    <phoneticPr fontId="5" type="noConversion"/>
  </si>
  <si>
    <t>직지초 대성분교</t>
    <phoneticPr fontId="4" type="noConversion"/>
  </si>
  <si>
    <t>대항면</t>
    <phoneticPr fontId="4" type="noConversion"/>
  </si>
  <si>
    <t>대성리 489-4</t>
    <phoneticPr fontId="4" type="noConversion"/>
  </si>
  <si>
    <t>2014.05.01.</t>
    <phoneticPr fontId="5" type="noConversion"/>
  </si>
  <si>
    <t>2019.04.30.</t>
    <phoneticPr fontId="5" type="noConversion"/>
  </si>
  <si>
    <t>무상대부</t>
    <phoneticPr fontId="5" type="noConversion"/>
  </si>
  <si>
    <t>폐교활용법 제5조</t>
    <phoneticPr fontId="5" type="noConversion"/>
  </si>
  <si>
    <t>대신초</t>
    <phoneticPr fontId="4" type="noConversion"/>
  </si>
  <si>
    <t>대신길 103</t>
    <phoneticPr fontId="4" type="noConversion"/>
  </si>
  <si>
    <t>2015.07.23</t>
    <phoneticPr fontId="5" type="noConversion"/>
  </si>
  <si>
    <t>2018.07.22.</t>
    <phoneticPr fontId="5" type="noConversion"/>
  </si>
  <si>
    <t>안동</t>
  </si>
  <si>
    <t>영호초</t>
  </si>
  <si>
    <t>안동시</t>
  </si>
  <si>
    <t>옥야동</t>
  </si>
  <si>
    <t>328-2</t>
  </si>
  <si>
    <t xml:space="preserve">학교교육지원센터 </t>
  </si>
  <si>
    <t>월곡초 동계분교</t>
  </si>
  <si>
    <t>예안면</t>
  </si>
  <si>
    <t>태곡리 688</t>
  </si>
  <si>
    <t>주거 및 농작물경작</t>
  </si>
  <si>
    <t>2017.01.01.</t>
    <phoneticPr fontId="5" type="noConversion"/>
  </si>
  <si>
    <t>2019.12.31.</t>
    <phoneticPr fontId="5" type="noConversion"/>
  </si>
  <si>
    <t>토지: 1
건물: 5</t>
    <phoneticPr fontId="5" type="noConversion"/>
  </si>
  <si>
    <t>임동초 고천분교</t>
  </si>
  <si>
    <t>임동면</t>
  </si>
  <si>
    <t>고천리 101-1</t>
  </si>
  <si>
    <t>농작물 경작</t>
  </si>
  <si>
    <t>녹남초</t>
  </si>
  <si>
    <t>녹전면</t>
  </si>
  <si>
    <t>사신리 455-5</t>
  </si>
  <si>
    <t>불교수련원</t>
  </si>
  <si>
    <t>화남초</t>
  </si>
  <si>
    <t>풍천면</t>
  </si>
  <si>
    <t>어담리 239</t>
  </si>
  <si>
    <t>2017.02.10.</t>
    <phoneticPr fontId="5" type="noConversion"/>
  </si>
  <si>
    <t>2020.02.09.</t>
    <phoneticPr fontId="5" type="noConversion"/>
  </si>
  <si>
    <t>와룡초 나소분교</t>
  </si>
  <si>
    <t>와룡면</t>
  </si>
  <si>
    <t>라소리 628-1</t>
  </si>
  <si>
    <t>원림초</t>
  </si>
  <si>
    <t xml:space="preserve">남선면 </t>
  </si>
  <si>
    <t>원림리 358-3</t>
  </si>
  <si>
    <t>농산물가공공장</t>
  </si>
  <si>
    <t>풍동초</t>
  </si>
  <si>
    <t>풍산읍</t>
  </si>
  <si>
    <t>회곡리 696</t>
  </si>
  <si>
    <t>직업훈련원</t>
  </si>
  <si>
    <t>2017.01.17.</t>
    <phoneticPr fontId="5" type="noConversion"/>
  </si>
  <si>
    <t>2020.01.16.</t>
    <phoneticPr fontId="5" type="noConversion"/>
  </si>
  <si>
    <t>일직초 평촌분교</t>
  </si>
  <si>
    <t>일직면</t>
  </si>
  <si>
    <t>명진리 313</t>
  </si>
  <si>
    <t>현장사무소</t>
  </si>
  <si>
    <t>2014.03.22.</t>
  </si>
  <si>
    <t>2017.03.21.</t>
  </si>
  <si>
    <t>풍서초</t>
  </si>
  <si>
    <t>가곡리 595</t>
  </si>
  <si>
    <t>인문학교육</t>
  </si>
  <si>
    <t>2019.04.17.</t>
  </si>
  <si>
    <t>풍천초</t>
  </si>
  <si>
    <t>구담리 541-1</t>
  </si>
  <si>
    <t>2017.01.24</t>
    <phoneticPr fontId="5" type="noConversion"/>
  </si>
  <si>
    <t>2020.01.23.</t>
    <phoneticPr fontId="5" type="noConversion"/>
  </si>
  <si>
    <t>구미</t>
  </si>
  <si>
    <t>해평초 일선분교</t>
  </si>
  <si>
    <t>구미시</t>
  </si>
  <si>
    <t>해평면</t>
  </si>
  <si>
    <t>낙산리 598-1</t>
  </si>
  <si>
    <t>예산초</t>
  </si>
  <si>
    <t>선산읍</t>
  </si>
  <si>
    <t>북산리 587</t>
  </si>
  <si>
    <t>구미발명과학센터</t>
  </si>
  <si>
    <t>해평초 향산분교</t>
  </si>
  <si>
    <t>산양리 57-1</t>
  </si>
  <si>
    <t>글로벌예절센터</t>
  </si>
  <si>
    <t>동산초</t>
  </si>
  <si>
    <t>도개면</t>
  </si>
  <si>
    <t>동산리 884</t>
  </si>
  <si>
    <t>2013.04.13.</t>
  </si>
  <si>
    <t>2018.04.12.</t>
  </si>
  <si>
    <t>대방초</t>
  </si>
  <si>
    <t>고아읍</t>
  </si>
  <si>
    <t>횡산리 47</t>
  </si>
  <si>
    <t>예술창작스튜디오</t>
  </si>
  <si>
    <t>2014.11.01.</t>
  </si>
  <si>
    <t>2019.10.31.</t>
  </si>
  <si>
    <t>산동초 송백분교</t>
  </si>
  <si>
    <t>산동면</t>
  </si>
  <si>
    <t>송산리 243</t>
  </si>
  <si>
    <t>송백자연생태학습원</t>
  </si>
  <si>
    <t>2015.04.28.</t>
  </si>
  <si>
    <t>2020.04.27.</t>
  </si>
  <si>
    <t>경북</t>
    <phoneticPr fontId="6" type="noConversion"/>
  </si>
  <si>
    <t>영주</t>
    <phoneticPr fontId="5" type="noConversion"/>
  </si>
  <si>
    <t>오계초</t>
  </si>
  <si>
    <t>영주시</t>
    <phoneticPr fontId="5" type="noConversion"/>
  </si>
  <si>
    <t>안정면</t>
    <phoneticPr fontId="5" type="noConversion"/>
  </si>
  <si>
    <t>오계리 525</t>
    <phoneticPr fontId="5" type="noConversion"/>
  </si>
  <si>
    <t>2015.03.01.</t>
    <phoneticPr fontId="5" type="noConversion"/>
  </si>
  <si>
    <t>2018.02.28.</t>
    <phoneticPr fontId="5" type="noConversion"/>
  </si>
  <si>
    <t>평은초 영은분교</t>
  </si>
  <si>
    <t>평은면</t>
    <phoneticPr fontId="5" type="noConversion"/>
  </si>
  <si>
    <t>평은리 1110-1</t>
    <phoneticPr fontId="5" type="noConversion"/>
  </si>
  <si>
    <t>평은초등학교</t>
  </si>
  <si>
    <t>부석고</t>
  </si>
  <si>
    <t>고</t>
    <phoneticPr fontId="5" type="noConversion"/>
  </si>
  <si>
    <t>영주시</t>
    <phoneticPr fontId="4" type="noConversion"/>
  </si>
  <si>
    <t>부석면</t>
    <phoneticPr fontId="5" type="noConversion"/>
  </si>
  <si>
    <t>소천리 501-1</t>
    <phoneticPr fontId="5" type="noConversion"/>
  </si>
  <si>
    <t>부석중학교 자체활용</t>
  </si>
  <si>
    <t>옥대초 단산분교</t>
  </si>
  <si>
    <t>단산면</t>
    <phoneticPr fontId="4" type="noConversion"/>
  </si>
  <si>
    <t>병산리 343</t>
    <phoneticPr fontId="4" type="noConversion"/>
  </si>
  <si>
    <t>2017.01.01.</t>
    <phoneticPr fontId="4" type="noConversion"/>
  </si>
  <si>
    <t>2017.12.31.</t>
    <phoneticPr fontId="5" type="noConversion"/>
  </si>
  <si>
    <t>부석초 상석분교</t>
    <phoneticPr fontId="5" type="noConversion"/>
  </si>
  <si>
    <t>상석리 480--1</t>
    <phoneticPr fontId="5" type="noConversion"/>
  </si>
  <si>
    <t>봉현서부초</t>
  </si>
  <si>
    <t>봉현면</t>
    <phoneticPr fontId="5" type="noConversion"/>
  </si>
  <si>
    <t>두산리 210</t>
    <phoneticPr fontId="5" type="noConversion"/>
  </si>
  <si>
    <t>부석초 남대분교</t>
  </si>
  <si>
    <t>남대리 354</t>
    <phoneticPr fontId="5" type="noConversion"/>
  </si>
  <si>
    <t>2015.07.13.</t>
    <phoneticPr fontId="5" type="noConversion"/>
  </si>
  <si>
    <t>2018.07.12.</t>
    <phoneticPr fontId="5" type="noConversion"/>
  </si>
  <si>
    <t>영천</t>
    <phoneticPr fontId="5" type="noConversion"/>
  </si>
  <si>
    <t>영천남부초</t>
    <phoneticPr fontId="19" type="noConversion"/>
  </si>
  <si>
    <t>영천시</t>
    <phoneticPr fontId="19" type="noConversion"/>
  </si>
  <si>
    <t>작산동</t>
    <phoneticPr fontId="19" type="noConversion"/>
  </si>
  <si>
    <t>영북초</t>
    <phoneticPr fontId="19" type="noConversion"/>
  </si>
  <si>
    <t>녹전동</t>
    <phoneticPr fontId="19" type="noConversion"/>
  </si>
  <si>
    <t>고경초 삼귀분교</t>
    <phoneticPr fontId="19" type="noConversion"/>
  </si>
  <si>
    <t>고경면</t>
    <phoneticPr fontId="19" type="noConversion"/>
  </si>
  <si>
    <t>차당리 산51-2</t>
    <phoneticPr fontId="19" type="noConversion"/>
  </si>
  <si>
    <t>2012.07.27.</t>
    <phoneticPr fontId="5" type="noConversion"/>
  </si>
  <si>
    <t>2017.07.26.</t>
    <phoneticPr fontId="5" type="noConversion"/>
  </si>
  <si>
    <t>금호남부초</t>
    <phoneticPr fontId="19" type="noConversion"/>
  </si>
  <si>
    <t xml:space="preserve">금호읍 </t>
    <phoneticPr fontId="19" type="noConversion"/>
  </si>
  <si>
    <t>호남리 307</t>
    <phoneticPr fontId="19" type="noConversion"/>
  </si>
  <si>
    <t>2016.01.14.</t>
    <phoneticPr fontId="5" type="noConversion"/>
  </si>
  <si>
    <t>2021.01.13.</t>
    <phoneticPr fontId="5" type="noConversion"/>
  </si>
  <si>
    <t>청경초</t>
    <phoneticPr fontId="19" type="noConversion"/>
  </si>
  <si>
    <t>도암리 147</t>
    <phoneticPr fontId="19" type="noConversion"/>
  </si>
  <si>
    <t>2016.03.01.</t>
    <phoneticPr fontId="5" type="noConversion"/>
  </si>
  <si>
    <t>2021.02.28.</t>
    <phoneticPr fontId="5" type="noConversion"/>
  </si>
  <si>
    <t>영도초</t>
    <phoneticPr fontId="19" type="noConversion"/>
  </si>
  <si>
    <t>본촌동</t>
    <phoneticPr fontId="19" type="noConversion"/>
  </si>
  <si>
    <t>335-2</t>
    <phoneticPr fontId="19" type="noConversion"/>
  </si>
  <si>
    <t>2016.01.12.</t>
    <phoneticPr fontId="5" type="noConversion"/>
  </si>
  <si>
    <t>2021.01.11.</t>
    <phoneticPr fontId="5" type="noConversion"/>
  </si>
  <si>
    <t>신녕서부초</t>
    <phoneticPr fontId="19" type="noConversion"/>
  </si>
  <si>
    <t>신녕면</t>
    <phoneticPr fontId="19" type="noConversion"/>
  </si>
  <si>
    <t>부산리 946-1</t>
    <phoneticPr fontId="19" type="noConversion"/>
  </si>
  <si>
    <t>2015.05.01.</t>
    <phoneticPr fontId="5" type="noConversion"/>
  </si>
  <si>
    <t>2020.04.30.</t>
    <phoneticPr fontId="5" type="noConversion"/>
  </si>
  <si>
    <t>임고초 금대분교</t>
    <phoneticPr fontId="19" type="noConversion"/>
  </si>
  <si>
    <t>임고면</t>
    <phoneticPr fontId="19" type="noConversion"/>
  </si>
  <si>
    <t>금대리 446</t>
    <phoneticPr fontId="19" type="noConversion"/>
  </si>
  <si>
    <t>2014.01.01.</t>
    <phoneticPr fontId="5" type="noConversion"/>
  </si>
  <si>
    <t>2018.12.31.</t>
    <phoneticPr fontId="5" type="noConversion"/>
  </si>
  <si>
    <t>화남초 죽곡분교</t>
    <phoneticPr fontId="19" type="noConversion"/>
  </si>
  <si>
    <t>화남면</t>
    <phoneticPr fontId="19" type="noConversion"/>
  </si>
  <si>
    <t>죽곡리 650-2</t>
    <phoneticPr fontId="19" type="noConversion"/>
  </si>
  <si>
    <t>2015.12.20.</t>
    <phoneticPr fontId="5" type="noConversion"/>
  </si>
  <si>
    <t>2020.12.19.</t>
    <phoneticPr fontId="5" type="noConversion"/>
  </si>
  <si>
    <t>지곡초 용구분교</t>
    <phoneticPr fontId="19" type="noConversion"/>
  </si>
  <si>
    <t>구전리 414-3</t>
    <phoneticPr fontId="19" type="noConversion"/>
  </si>
  <si>
    <t>2013.09.01.</t>
    <phoneticPr fontId="5" type="noConversion"/>
  </si>
  <si>
    <t>2018.08.31.</t>
    <phoneticPr fontId="5" type="noConversion"/>
  </si>
  <si>
    <t>상주</t>
    <phoneticPr fontId="5" type="noConversion"/>
  </si>
  <si>
    <t>내서초</t>
    <phoneticPr fontId="5" type="noConversion"/>
  </si>
  <si>
    <t>상주시</t>
    <phoneticPr fontId="5" type="noConversion"/>
  </si>
  <si>
    <t>내서면</t>
    <phoneticPr fontId="5" type="noConversion"/>
  </si>
  <si>
    <t>신촌리 21</t>
    <phoneticPr fontId="5" type="noConversion"/>
  </si>
  <si>
    <t>상오초</t>
    <phoneticPr fontId="5" type="noConversion"/>
  </si>
  <si>
    <t>화북면</t>
    <phoneticPr fontId="5" type="noConversion"/>
  </si>
  <si>
    <t>상오리 562</t>
    <phoneticPr fontId="5" type="noConversion"/>
  </si>
  <si>
    <t>외서초 배영분교</t>
  </si>
  <si>
    <t>상주시</t>
  </si>
  <si>
    <t>외서면</t>
  </si>
  <si>
    <t>봉강리 139</t>
  </si>
  <si>
    <t>환경농업학교</t>
  </si>
  <si>
    <t>2016.01.01.</t>
  </si>
  <si>
    <t>매호초</t>
  </si>
  <si>
    <t>사벌면</t>
  </si>
  <si>
    <t>매호리 500</t>
  </si>
  <si>
    <t>상주예술촌</t>
  </si>
  <si>
    <t>2015.09.01.</t>
  </si>
  <si>
    <t>2018.08.31.</t>
  </si>
  <si>
    <t>낙서초 서원분교</t>
  </si>
  <si>
    <t>내서면</t>
  </si>
  <si>
    <t>서원리 167-1</t>
  </si>
  <si>
    <t>천연염색건조장</t>
  </si>
  <si>
    <t>2017.01.10</t>
    <phoneticPr fontId="5" type="noConversion"/>
  </si>
  <si>
    <t>2019.01.09</t>
    <phoneticPr fontId="5" type="noConversion"/>
  </si>
  <si>
    <t>중동중</t>
  </si>
  <si>
    <t>중동면</t>
  </si>
  <si>
    <t>간상리 872</t>
  </si>
  <si>
    <t>한국산림 평생교육원</t>
  </si>
  <si>
    <t>2015.11.01.</t>
  </si>
  <si>
    <t>2018.10.31.</t>
  </si>
  <si>
    <t>화령초 사산분교</t>
  </si>
  <si>
    <t>화서면</t>
  </si>
  <si>
    <t>사산리 63</t>
  </si>
  <si>
    <t>정재수기념관</t>
  </si>
  <si>
    <t>2013.11.25.</t>
  </si>
  <si>
    <t>2018.11.24.</t>
  </si>
  <si>
    <t>상주초 남장분교</t>
  </si>
  <si>
    <t>남장동</t>
  </si>
  <si>
    <t>229-1</t>
  </si>
  <si>
    <t>상주시생활문화센터</t>
  </si>
  <si>
    <t>2016.12.10.</t>
  </si>
  <si>
    <t>2018.12.09.</t>
  </si>
  <si>
    <t>공서초</t>
  </si>
  <si>
    <t>공성면</t>
  </si>
  <si>
    <t>금계리 33</t>
  </si>
  <si>
    <t>화가오병욱창작스튜디오</t>
  </si>
  <si>
    <t>2015.07.06.</t>
  </si>
  <si>
    <t>2017.07.05.</t>
  </si>
  <si>
    <t>외남초 삼남분교</t>
  </si>
  <si>
    <t>외남면</t>
  </si>
  <si>
    <t>신촌리 467</t>
  </si>
  <si>
    <t>농업소득증대시설</t>
  </si>
  <si>
    <t>2015.07.01.</t>
  </si>
  <si>
    <t>2018.06.30.</t>
  </si>
  <si>
    <t>두릉초</t>
  </si>
  <si>
    <t>두릉리 303</t>
  </si>
  <si>
    <t>국제구호기구 평생교육원</t>
  </si>
  <si>
    <t>2015.08.17.</t>
  </si>
  <si>
    <t>2017.08.16</t>
  </si>
  <si>
    <t>은척중 아산분교</t>
  </si>
  <si>
    <t>이안면</t>
  </si>
  <si>
    <t>아천리 347</t>
  </si>
  <si>
    <t>주민교육시설</t>
  </si>
  <si>
    <t>2015.12.28.</t>
  </si>
  <si>
    <t>2017.12.27.</t>
  </si>
  <si>
    <t>문경</t>
    <phoneticPr fontId="5" type="noConversion"/>
  </si>
  <si>
    <t>산북정고</t>
    <phoneticPr fontId="6" type="noConversion"/>
  </si>
  <si>
    <t>문경시</t>
    <phoneticPr fontId="4" type="noConversion"/>
  </si>
  <si>
    <t xml:space="preserve">북산면 </t>
    <phoneticPr fontId="4" type="noConversion"/>
  </si>
  <si>
    <t>대상리 97-3</t>
    <phoneticPr fontId="4" type="noConversion"/>
  </si>
  <si>
    <t>신기초 대성분교</t>
    <phoneticPr fontId="5" type="noConversion"/>
  </si>
  <si>
    <t>문경시</t>
    <phoneticPr fontId="5" type="noConversion"/>
  </si>
  <si>
    <t>호계면</t>
    <phoneticPr fontId="5" type="noConversion"/>
  </si>
  <si>
    <t>견탄리 500-5</t>
    <phoneticPr fontId="5" type="noConversion"/>
  </si>
  <si>
    <t>영순초 영창분교</t>
    <phoneticPr fontId="5" type="noConversion"/>
  </si>
  <si>
    <t>영순면</t>
    <phoneticPr fontId="5" type="noConversion"/>
  </si>
  <si>
    <t>말응리 524</t>
    <phoneticPr fontId="5" type="noConversion"/>
  </si>
  <si>
    <t>2014.12.01.</t>
    <phoneticPr fontId="5" type="noConversion"/>
  </si>
  <si>
    <t>2017.11.30.</t>
    <phoneticPr fontId="5" type="noConversion"/>
  </si>
  <si>
    <t>문경학생야영장
(구,수평초)</t>
    <phoneticPr fontId="5" type="noConversion"/>
  </si>
  <si>
    <t>동로면</t>
    <phoneticPr fontId="5" type="noConversion"/>
  </si>
  <si>
    <t>수평리 390</t>
    <phoneticPr fontId="5" type="noConversion"/>
  </si>
  <si>
    <t>2016.09.01.</t>
    <phoneticPr fontId="5" type="noConversion"/>
  </si>
  <si>
    <t>2021.08.31.</t>
    <phoneticPr fontId="5" type="noConversion"/>
  </si>
  <si>
    <t>경산</t>
    <phoneticPr fontId="5" type="noConversion"/>
  </si>
  <si>
    <t>신상초</t>
    <phoneticPr fontId="6" type="noConversion"/>
  </si>
  <si>
    <t>경산시</t>
    <phoneticPr fontId="4" type="noConversion"/>
  </si>
  <si>
    <t>진량읍</t>
    <phoneticPr fontId="4" type="noConversion"/>
  </si>
  <si>
    <t>신상리 343-1</t>
    <phoneticPr fontId="4" type="noConversion"/>
  </si>
  <si>
    <t>압량초</t>
    <phoneticPr fontId="5" type="noConversion"/>
  </si>
  <si>
    <t>경산시</t>
    <phoneticPr fontId="5" type="noConversion"/>
  </si>
  <si>
    <t>압량면</t>
    <phoneticPr fontId="5" type="noConversion"/>
  </si>
  <si>
    <t>부적리 601</t>
    <phoneticPr fontId="5" type="noConversion"/>
  </si>
  <si>
    <t>남산초 삼성분교</t>
    <phoneticPr fontId="5" type="noConversion"/>
  </si>
  <si>
    <t>남산면</t>
    <phoneticPr fontId="5" type="noConversion"/>
  </si>
  <si>
    <t>하대리 370</t>
    <phoneticPr fontId="5" type="noConversion"/>
  </si>
  <si>
    <t>2012.05.03.</t>
    <phoneticPr fontId="5" type="noConversion"/>
  </si>
  <si>
    <t>2020.05.02.</t>
    <phoneticPr fontId="5" type="noConversion"/>
  </si>
  <si>
    <t>군위</t>
    <phoneticPr fontId="5" type="noConversion"/>
  </si>
  <si>
    <t>군위정보고</t>
    <phoneticPr fontId="5" type="noConversion"/>
  </si>
  <si>
    <t>군위군</t>
    <phoneticPr fontId="5" type="noConversion"/>
  </si>
  <si>
    <t>의흥면</t>
    <phoneticPr fontId="5" type="noConversion"/>
  </si>
  <si>
    <t>읍내리 89-32</t>
    <phoneticPr fontId="5" type="noConversion"/>
  </si>
  <si>
    <t>군위</t>
  </si>
  <si>
    <t>군위남부초</t>
  </si>
  <si>
    <t>군위군</t>
  </si>
  <si>
    <t xml:space="preserve">군위읍 </t>
  </si>
  <si>
    <t>무성리 709-1</t>
  </si>
  <si>
    <t>군위여자중</t>
  </si>
  <si>
    <t>군위읍</t>
  </si>
  <si>
    <t xml:space="preserve"> 정리 292-1</t>
  </si>
  <si>
    <t>군위여자고</t>
  </si>
  <si>
    <t>고</t>
  </si>
  <si>
    <t>봉의초</t>
  </si>
  <si>
    <t xml:space="preserve">소보면 </t>
  </si>
  <si>
    <t>봉소리 623-1</t>
  </si>
  <si>
    <t>식물재배세포배양실</t>
  </si>
  <si>
    <t>2016.06.23</t>
    <phoneticPr fontId="5" type="noConversion"/>
  </si>
  <si>
    <t>2019.06.22</t>
    <phoneticPr fontId="5" type="noConversion"/>
  </si>
  <si>
    <t>오천초</t>
  </si>
  <si>
    <t xml:space="preserve">효령면 </t>
  </si>
  <si>
    <t>오천리 164-3</t>
  </si>
  <si>
    <t>기계류제작소</t>
  </si>
  <si>
    <t>2017.01.01</t>
    <phoneticPr fontId="5" type="noConversion"/>
  </si>
  <si>
    <t>2021.12.31</t>
    <phoneticPr fontId="5" type="noConversion"/>
  </si>
  <si>
    <t>의흥동부초</t>
  </si>
  <si>
    <t>의흥면</t>
  </si>
  <si>
    <t xml:space="preserve"> 연계리 407-1</t>
  </si>
  <si>
    <t>초암전통문화학교</t>
  </si>
  <si>
    <t>2010.7.21</t>
  </si>
  <si>
    <t>2020.7.20</t>
  </si>
  <si>
    <t>고로초 화수분교</t>
  </si>
  <si>
    <t>고로면</t>
  </si>
  <si>
    <t xml:space="preserve"> 화수리 963-1</t>
  </si>
  <si>
    <t>2015.03.25</t>
    <phoneticPr fontId="5" type="noConversion"/>
  </si>
  <si>
    <t>2018.03.24</t>
    <phoneticPr fontId="5" type="noConversion"/>
  </si>
  <si>
    <t>문산초</t>
  </si>
  <si>
    <t xml:space="preserve">우보면 </t>
  </si>
  <si>
    <t>모산리489-10</t>
  </si>
  <si>
    <t>농산물생산가공유통</t>
  </si>
  <si>
    <t>2014.10.1</t>
  </si>
  <si>
    <t>2017.9.30</t>
  </si>
  <si>
    <t>의성</t>
    <phoneticPr fontId="5" type="noConversion"/>
  </si>
  <si>
    <t>다인초 달제분교</t>
    <phoneticPr fontId="5" type="noConversion"/>
  </si>
  <si>
    <t>의성군</t>
    <phoneticPr fontId="5" type="noConversion"/>
  </si>
  <si>
    <t>다인면</t>
    <phoneticPr fontId="5" type="noConversion"/>
  </si>
  <si>
    <t>달제리 1513</t>
    <phoneticPr fontId="5" type="noConversion"/>
  </si>
  <si>
    <t>가칭'학생종합안전체험관'건립</t>
  </si>
  <si>
    <t>비안중</t>
    <phoneticPr fontId="5" type="noConversion"/>
  </si>
  <si>
    <t>비안면</t>
    <phoneticPr fontId="5" type="noConversion"/>
  </si>
  <si>
    <t>이두리 345</t>
    <phoneticPr fontId="5" type="noConversion"/>
  </si>
  <si>
    <t>2016.3.1.경북중부중학교 개교</t>
  </si>
  <si>
    <t>비안고</t>
    <phoneticPr fontId="5" type="noConversion"/>
  </si>
  <si>
    <t>사곡초</t>
    <phoneticPr fontId="5" type="noConversion"/>
  </si>
  <si>
    <t>사곡면</t>
    <phoneticPr fontId="5" type="noConversion"/>
  </si>
  <si>
    <t>양지리 550</t>
    <phoneticPr fontId="5" type="noConversion"/>
  </si>
  <si>
    <t>안평중</t>
    <phoneticPr fontId="5" type="noConversion"/>
  </si>
  <si>
    <t>안평면</t>
    <phoneticPr fontId="5" type="noConversion"/>
  </si>
  <si>
    <t>창길리 1234</t>
    <phoneticPr fontId="5" type="noConversion"/>
  </si>
  <si>
    <t>다인정보고</t>
    <phoneticPr fontId="5" type="noConversion"/>
  </si>
  <si>
    <t>도암리 283</t>
    <phoneticPr fontId="5" type="noConversion"/>
  </si>
  <si>
    <t>산제초</t>
    <phoneticPr fontId="5" type="noConversion"/>
  </si>
  <si>
    <t>화신리 145-1</t>
    <phoneticPr fontId="5" type="noConversion"/>
  </si>
  <si>
    <t>2016.01.01</t>
    <phoneticPr fontId="5" type="noConversion"/>
  </si>
  <si>
    <t>2018.12.31</t>
    <phoneticPr fontId="5" type="noConversion"/>
  </si>
  <si>
    <t>신산초</t>
    <phoneticPr fontId="5" type="noConversion"/>
  </si>
  <si>
    <t>단북면</t>
    <phoneticPr fontId="5" type="noConversion"/>
  </si>
  <si>
    <t>신하리 551</t>
    <phoneticPr fontId="5" type="noConversion"/>
  </si>
  <si>
    <t>2015.01.01</t>
    <phoneticPr fontId="5" type="noConversion"/>
  </si>
  <si>
    <t>2017.12.31</t>
    <phoneticPr fontId="5" type="noConversion"/>
  </si>
  <si>
    <t>동원초</t>
    <phoneticPr fontId="5" type="noConversion"/>
  </si>
  <si>
    <t>점곡면</t>
    <phoneticPr fontId="5" type="noConversion"/>
  </si>
  <si>
    <t>동변리 1075</t>
    <phoneticPr fontId="5" type="noConversion"/>
  </si>
  <si>
    <t>2016.10.01</t>
    <phoneticPr fontId="5" type="noConversion"/>
  </si>
  <si>
    <t>의성남부초 비봉분교</t>
    <phoneticPr fontId="5" type="noConversion"/>
  </si>
  <si>
    <t>의성읍</t>
    <phoneticPr fontId="5" type="noConversion"/>
  </si>
  <si>
    <t>비봉리 776-1</t>
    <phoneticPr fontId="5" type="noConversion"/>
  </si>
  <si>
    <t>속암초 문창분교</t>
    <phoneticPr fontId="5" type="noConversion"/>
  </si>
  <si>
    <t>단밀면</t>
    <phoneticPr fontId="5" type="noConversion"/>
  </si>
  <si>
    <t>팔등리 265</t>
    <phoneticPr fontId="5" type="noConversion"/>
  </si>
  <si>
    <t>구천초 용호분교</t>
    <phoneticPr fontId="5" type="noConversion"/>
  </si>
  <si>
    <t>구천면</t>
    <phoneticPr fontId="5" type="noConversion"/>
  </si>
  <si>
    <t>용사리 361-1</t>
    <phoneticPr fontId="5" type="noConversion"/>
  </si>
  <si>
    <t>삼분초</t>
    <phoneticPr fontId="5" type="noConversion"/>
  </si>
  <si>
    <t>삼분리 1370-2</t>
    <phoneticPr fontId="5" type="noConversion"/>
  </si>
  <si>
    <t>안계초 고산분교</t>
    <phoneticPr fontId="5" type="noConversion"/>
  </si>
  <si>
    <t>안사면</t>
    <phoneticPr fontId="5" type="noConversion"/>
  </si>
  <si>
    <t>안사리 669-1</t>
    <phoneticPr fontId="5" type="noConversion"/>
  </si>
  <si>
    <t>2017.3.31</t>
    <phoneticPr fontId="5" type="noConversion"/>
  </si>
  <si>
    <t>의성중 사곡분교</t>
    <phoneticPr fontId="5" type="noConversion"/>
  </si>
  <si>
    <t>양지리 362</t>
    <phoneticPr fontId="5" type="noConversion"/>
  </si>
  <si>
    <t>안평중 신평분교</t>
    <phoneticPr fontId="5" type="noConversion"/>
  </si>
  <si>
    <t>신평면</t>
    <phoneticPr fontId="5" type="noConversion"/>
  </si>
  <si>
    <t>중률리 550</t>
    <phoneticPr fontId="5" type="noConversion"/>
  </si>
  <si>
    <t>상천초</t>
    <phoneticPr fontId="6" type="noConversion"/>
  </si>
  <si>
    <t>금성면</t>
    <phoneticPr fontId="5" type="noConversion"/>
  </si>
  <si>
    <t>제오리 904-1</t>
    <phoneticPr fontId="5" type="noConversion"/>
  </si>
  <si>
    <t>춘산초 효선분교</t>
    <phoneticPr fontId="5" type="noConversion"/>
  </si>
  <si>
    <t>춘산면</t>
    <phoneticPr fontId="5" type="noConversion"/>
  </si>
  <si>
    <t>사미리 332</t>
    <phoneticPr fontId="5" type="noConversion"/>
  </si>
  <si>
    <t>단북초</t>
    <phoneticPr fontId="5" type="noConversion"/>
  </si>
  <si>
    <t>이연리 801</t>
    <phoneticPr fontId="5" type="noConversion"/>
  </si>
  <si>
    <t>단밀중</t>
    <phoneticPr fontId="5" type="noConversion"/>
  </si>
  <si>
    <t>주선리 400</t>
    <phoneticPr fontId="5" type="noConversion"/>
  </si>
  <si>
    <t>2017.02.20</t>
    <phoneticPr fontId="5" type="noConversion"/>
  </si>
  <si>
    <t>2017.05.31</t>
    <phoneticPr fontId="5" type="noConversion"/>
  </si>
  <si>
    <t>청송</t>
    <phoneticPr fontId="5" type="noConversion"/>
  </si>
  <si>
    <t>광덕초</t>
    <phoneticPr fontId="19" type="noConversion"/>
  </si>
  <si>
    <t>청송군</t>
    <phoneticPr fontId="5" type="noConversion"/>
  </si>
  <si>
    <t>진보면</t>
    <phoneticPr fontId="4" type="noConversion"/>
  </si>
  <si>
    <t>광덕리 271</t>
    <phoneticPr fontId="5" type="noConversion"/>
  </si>
  <si>
    <t>송강초</t>
    <phoneticPr fontId="19" type="noConversion"/>
  </si>
  <si>
    <t xml:space="preserve">현서면 </t>
    <phoneticPr fontId="5" type="noConversion"/>
  </si>
  <si>
    <t>도리 54-3</t>
    <phoneticPr fontId="5" type="noConversion"/>
  </si>
  <si>
    <t>시량초</t>
    <phoneticPr fontId="19" type="noConversion"/>
  </si>
  <si>
    <t>청송군</t>
    <phoneticPr fontId="4" type="noConversion"/>
  </si>
  <si>
    <t>시량리 507-3</t>
    <phoneticPr fontId="4" type="noConversion"/>
  </si>
  <si>
    <t>2016.06.01</t>
    <phoneticPr fontId="4" type="noConversion"/>
  </si>
  <si>
    <t>2017.05.31</t>
    <phoneticPr fontId="4" type="noConversion"/>
  </si>
  <si>
    <t>부곡초</t>
    <phoneticPr fontId="19" type="noConversion"/>
  </si>
  <si>
    <t>진보면</t>
    <phoneticPr fontId="5" type="noConversion"/>
  </si>
  <si>
    <t>부곡리 337-8</t>
    <phoneticPr fontId="5" type="noConversion"/>
  </si>
  <si>
    <t>2015.08.19</t>
    <phoneticPr fontId="5" type="noConversion"/>
  </si>
  <si>
    <t>2018.08.16</t>
    <phoneticPr fontId="5" type="noConversion"/>
  </si>
  <si>
    <t>학생야영장</t>
    <phoneticPr fontId="19" type="noConversion"/>
  </si>
  <si>
    <t>청송읍</t>
    <phoneticPr fontId="5" type="noConversion"/>
  </si>
  <si>
    <t>송생리 551-3</t>
    <phoneticPr fontId="5" type="noConversion"/>
  </si>
  <si>
    <t>2016.11.15</t>
    <phoneticPr fontId="5" type="noConversion"/>
  </si>
  <si>
    <t>2019.11.14</t>
    <phoneticPr fontId="5" type="noConversion"/>
  </si>
  <si>
    <t>청운초</t>
    <phoneticPr fontId="19" type="noConversion"/>
  </si>
  <si>
    <t>파천면</t>
    <phoneticPr fontId="5" type="noConversion"/>
  </si>
  <si>
    <t>송강리 284-2</t>
    <phoneticPr fontId="5" type="noConversion"/>
  </si>
  <si>
    <t>2016.07.25</t>
    <phoneticPr fontId="5" type="noConversion"/>
  </si>
  <si>
    <t>2019.07.24</t>
    <phoneticPr fontId="5" type="noConversion"/>
  </si>
  <si>
    <t>대전초</t>
    <phoneticPr fontId="19" type="noConversion"/>
  </si>
  <si>
    <t>청운리 996</t>
    <phoneticPr fontId="5" type="noConversion"/>
  </si>
  <si>
    <t>부남초 이현분교</t>
    <phoneticPr fontId="19" type="noConversion"/>
  </si>
  <si>
    <t>2019.08.10</t>
    <phoneticPr fontId="5" type="noConversion"/>
  </si>
  <si>
    <t>부남초 중기분교</t>
    <phoneticPr fontId="19" type="noConversion"/>
  </si>
  <si>
    <t>부남면</t>
    <phoneticPr fontId="5" type="noConversion"/>
  </si>
  <si>
    <t>대전리586</t>
    <phoneticPr fontId="5" type="noConversion"/>
  </si>
  <si>
    <t>2016.03.23</t>
    <phoneticPr fontId="5" type="noConversion"/>
  </si>
  <si>
    <t>2019.03.22</t>
    <phoneticPr fontId="5" type="noConversion"/>
  </si>
  <si>
    <t>현남초</t>
    <phoneticPr fontId="19" type="noConversion"/>
  </si>
  <si>
    <t>중기리 610-2</t>
    <phoneticPr fontId="5" type="noConversion"/>
  </si>
  <si>
    <t>2019.12.07</t>
    <phoneticPr fontId="5" type="noConversion"/>
  </si>
  <si>
    <t>월정초</t>
    <phoneticPr fontId="19" type="noConversion"/>
  </si>
  <si>
    <t>이현리 726-1</t>
    <phoneticPr fontId="5" type="noConversion"/>
  </si>
  <si>
    <t>영양</t>
  </si>
  <si>
    <t>송하초</t>
  </si>
  <si>
    <t>영양군</t>
  </si>
  <si>
    <t>수비면</t>
  </si>
  <si>
    <t>송하리 367-1</t>
  </si>
  <si>
    <t>신사초</t>
  </si>
  <si>
    <t>입암면</t>
  </si>
  <si>
    <t>신사리 610</t>
  </si>
  <si>
    <t>여성농업민센터
농작물 경작</t>
  </si>
  <si>
    <t>5,577
168</t>
  </si>
  <si>
    <t>2015.11.01.
2015.11.01.</t>
  </si>
  <si>
    <t>2018.02.28.
2018.02.28.</t>
  </si>
  <si>
    <t>3
1</t>
    <phoneticPr fontId="5" type="noConversion"/>
  </si>
  <si>
    <t>입암초 청일분교</t>
  </si>
  <si>
    <t xml:space="preserve">청기면 </t>
  </si>
  <si>
    <t>청기리 520</t>
  </si>
  <si>
    <t>농작물 경작
창고용
농작물 경작
농작물 경작
농작물 경작
농작물 경작</t>
  </si>
  <si>
    <t>329
891
429
179
99
192</t>
  </si>
  <si>
    <t>2017.03.01.
2017.03.01.
2015.03.01.
2014.12.01.
2014.12.01.
2014.12.01.</t>
  </si>
  <si>
    <t>2017.11.30.
2018.02.28.
2018.02.28.
2017.11.30.
2017.11.30.
2017.11.30.</t>
  </si>
  <si>
    <t>2
5
1.5
1.5
1.5
1.5</t>
    <phoneticPr fontId="5" type="noConversion"/>
  </si>
  <si>
    <t>주남초</t>
  </si>
  <si>
    <t>석보면</t>
  </si>
  <si>
    <t>주남리 350-1</t>
  </si>
  <si>
    <t>182
752</t>
  </si>
  <si>
    <t>2015.03.01.
2016.03.01.</t>
  </si>
  <si>
    <t>2018.02.28.
2019.02.28.</t>
  </si>
  <si>
    <t>1.5
2.5</t>
    <phoneticPr fontId="5" type="noConversion"/>
  </si>
  <si>
    <t>석보초 소계분교</t>
  </si>
  <si>
    <t>소계리 240-2</t>
  </si>
  <si>
    <t>2016.12.01.</t>
  </si>
  <si>
    <t>2019.11.30.</t>
  </si>
  <si>
    <t>청남초 구매분교</t>
  </si>
  <si>
    <t>구매리 48</t>
  </si>
  <si>
    <t>지게자리마을숲조성</t>
  </si>
  <si>
    <t>2015.04.03.</t>
  </si>
  <si>
    <t>2018.02.28.</t>
  </si>
  <si>
    <t>무상대부</t>
  </si>
  <si>
    <t>입암초 방전분교</t>
  </si>
  <si>
    <t>방전리 489-3</t>
  </si>
  <si>
    <t>농작물 경작
양봉</t>
  </si>
  <si>
    <t>155
354</t>
  </si>
  <si>
    <t>2015.03.01.
2016.04.01.</t>
  </si>
  <si>
    <t>2018.02.28..
2019.02.28.</t>
  </si>
  <si>
    <t>1
1</t>
    <phoneticPr fontId="5" type="noConversion"/>
  </si>
  <si>
    <t>수비초 신암분교</t>
  </si>
  <si>
    <t>신암리 167</t>
  </si>
  <si>
    <t>농작물 경작
주거용
농작물 하적용
창고용</t>
  </si>
  <si>
    <t>235
514
508
84</t>
  </si>
  <si>
    <t>2015.03.01.
2015.03.01.
2016.03.01.
2016.03.01.</t>
  </si>
  <si>
    <t>2018.02.28.
2018.02.28.
2018.02.28.
2018.02.28.</t>
  </si>
  <si>
    <t>1.5
5
5
5</t>
    <phoneticPr fontId="5" type="noConversion"/>
  </si>
  <si>
    <t>일월초 청북분교</t>
  </si>
  <si>
    <t>당리 536-3</t>
  </si>
  <si>
    <t>농작물 경작
농작물 경작
창고용</t>
  </si>
  <si>
    <t>38
216
87</t>
  </si>
  <si>
    <t>2015.04.10.
2015.04.24.
2015.04.24.</t>
  </si>
  <si>
    <t>2018.02.28.
2018.02.28.
2018.02.28.</t>
  </si>
  <si>
    <t>1
1
5</t>
    <phoneticPr fontId="5" type="noConversion"/>
  </si>
  <si>
    <t>영덕</t>
    <phoneticPr fontId="19" type="noConversion"/>
  </si>
  <si>
    <t>영덕야성초 매정분교</t>
    <phoneticPr fontId="4" type="noConversion"/>
  </si>
  <si>
    <t>영덕군</t>
    <phoneticPr fontId="19" type="noConversion"/>
  </si>
  <si>
    <t>영덕읍</t>
    <phoneticPr fontId="19" type="noConversion"/>
  </si>
  <si>
    <t>매정리 88</t>
    <phoneticPr fontId="19" type="noConversion"/>
  </si>
  <si>
    <t>강구초 직천분교</t>
    <phoneticPr fontId="4" type="noConversion"/>
  </si>
  <si>
    <t>강구면</t>
    <phoneticPr fontId="19" type="noConversion"/>
  </si>
  <si>
    <t>원직리 261-1</t>
    <phoneticPr fontId="19" type="noConversion"/>
  </si>
  <si>
    <t>2016.5.17</t>
    <phoneticPr fontId="4" type="noConversion"/>
  </si>
  <si>
    <t>2017.05.16</t>
    <phoneticPr fontId="4" type="noConversion"/>
  </si>
  <si>
    <t>창수초 오촌분교</t>
    <phoneticPr fontId="4" type="noConversion"/>
  </si>
  <si>
    <t>창수면</t>
    <phoneticPr fontId="19" type="noConversion"/>
  </si>
  <si>
    <t>오촌리 244-1</t>
    <phoneticPr fontId="19" type="noConversion"/>
  </si>
  <si>
    <t>2014.11.15</t>
    <phoneticPr fontId="5" type="noConversion"/>
  </si>
  <si>
    <t>2017.11.14</t>
    <phoneticPr fontId="5" type="noConversion"/>
  </si>
  <si>
    <t>금곡초</t>
    <phoneticPr fontId="4" type="noConversion"/>
  </si>
  <si>
    <t>병곡면</t>
    <phoneticPr fontId="19" type="noConversion"/>
  </si>
  <si>
    <t>금곡리 269-1</t>
    <phoneticPr fontId="19" type="noConversion"/>
  </si>
  <si>
    <t>2014.9.1</t>
    <phoneticPr fontId="5" type="noConversion"/>
  </si>
  <si>
    <t>2019.08.31</t>
    <phoneticPr fontId="5" type="noConversion"/>
  </si>
  <si>
    <t>영해초 영해동부분교</t>
    <phoneticPr fontId="4" type="noConversion"/>
  </si>
  <si>
    <t>영해면</t>
    <phoneticPr fontId="19" type="noConversion"/>
  </si>
  <si>
    <t>괴시리 490</t>
    <phoneticPr fontId="19" type="noConversion"/>
  </si>
  <si>
    <t>2016.2.23</t>
    <phoneticPr fontId="5" type="noConversion"/>
  </si>
  <si>
    <t>2021.02.22</t>
    <phoneticPr fontId="5" type="noConversion"/>
  </si>
  <si>
    <t>원전초</t>
    <phoneticPr fontId="4" type="noConversion"/>
  </si>
  <si>
    <t>지품면</t>
    <phoneticPr fontId="19" type="noConversion"/>
  </si>
  <si>
    <t>원전리 295-2</t>
    <phoneticPr fontId="19" type="noConversion"/>
  </si>
  <si>
    <t>2014.7.1</t>
    <phoneticPr fontId="5" type="noConversion"/>
  </si>
  <si>
    <t>지품초 낙평분교</t>
    <phoneticPr fontId="4" type="noConversion"/>
  </si>
  <si>
    <t>낙평리 398-2</t>
    <phoneticPr fontId="19" type="noConversion"/>
  </si>
  <si>
    <t>2017.1.1</t>
    <phoneticPr fontId="5" type="noConversion"/>
  </si>
  <si>
    <t>2017.03.31</t>
    <phoneticPr fontId="5" type="noConversion"/>
  </si>
  <si>
    <t>영해초 대동분교</t>
    <phoneticPr fontId="4" type="noConversion"/>
  </si>
  <si>
    <t>대리 394-1</t>
    <phoneticPr fontId="19" type="noConversion"/>
  </si>
  <si>
    <t>2016.11.1</t>
    <phoneticPr fontId="5" type="noConversion"/>
  </si>
  <si>
    <t>2021.10.31</t>
    <phoneticPr fontId="5" type="noConversion"/>
  </si>
  <si>
    <t>창수중</t>
    <phoneticPr fontId="4" type="noConversion"/>
  </si>
  <si>
    <t>신기리 59-7</t>
    <phoneticPr fontId="19" type="noConversion"/>
  </si>
  <si>
    <t>2016.6.15</t>
    <phoneticPr fontId="5" type="noConversion"/>
  </si>
  <si>
    <t>2017.06.14</t>
    <phoneticPr fontId="5" type="noConversion"/>
  </si>
  <si>
    <t>창수초 미곡분교</t>
    <phoneticPr fontId="4" type="noConversion"/>
  </si>
  <si>
    <t>미곡리 583</t>
    <phoneticPr fontId="19" type="noConversion"/>
  </si>
  <si>
    <t>2016.7.13</t>
    <phoneticPr fontId="5" type="noConversion"/>
  </si>
  <si>
    <t>2017.07.12</t>
    <phoneticPr fontId="5" type="noConversion"/>
  </si>
  <si>
    <t>달산초</t>
    <phoneticPr fontId="4" type="noConversion"/>
  </si>
  <si>
    <t>달산면</t>
    <phoneticPr fontId="19" type="noConversion"/>
  </si>
  <si>
    <t>대지리 463</t>
    <phoneticPr fontId="19" type="noConversion"/>
  </si>
  <si>
    <t>2014.11.26</t>
    <phoneticPr fontId="5" type="noConversion"/>
  </si>
  <si>
    <t>2017.11.25</t>
    <phoneticPr fontId="5" type="noConversion"/>
  </si>
  <si>
    <t>청도</t>
  </si>
  <si>
    <t>청도군</t>
  </si>
  <si>
    <t>청도읍</t>
  </si>
  <si>
    <t>무등리 371-4</t>
  </si>
  <si>
    <t>경북</t>
    <phoneticPr fontId="4" type="noConversion"/>
  </si>
  <si>
    <t>청도</t>
    <phoneticPr fontId="4" type="noConversion"/>
  </si>
  <si>
    <t>동곡초</t>
    <phoneticPr fontId="4" type="noConversion"/>
  </si>
  <si>
    <t>금천면</t>
  </si>
  <si>
    <t>동곡리 905</t>
  </si>
  <si>
    <t>풍각남부초</t>
  </si>
  <si>
    <t>풍각면</t>
  </si>
  <si>
    <t>차산리 184-1</t>
  </si>
  <si>
    <t>2016.11.01.</t>
    <phoneticPr fontId="5" type="noConversion"/>
  </si>
  <si>
    <t>2017.10.31.</t>
    <phoneticPr fontId="5" type="noConversion"/>
  </si>
  <si>
    <t>유등초</t>
  </si>
  <si>
    <t>화양읍</t>
  </si>
  <si>
    <t>유등리 1876</t>
  </si>
  <si>
    <t>국악예술원</t>
  </si>
  <si>
    <t>2016.07.11.</t>
  </si>
  <si>
    <t>2017.07.10.</t>
  </si>
  <si>
    <t>청도동부초</t>
  </si>
  <si>
    <t>원리 412</t>
  </si>
  <si>
    <t>청소년복지원</t>
  </si>
  <si>
    <t>대산초</t>
  </si>
  <si>
    <t>각남면</t>
  </si>
  <si>
    <t>옥산리 15</t>
  </si>
  <si>
    <t>2016.08.27.</t>
  </si>
  <si>
    <t>2017.08.26.</t>
  </si>
  <si>
    <t>동곡초 김전분교</t>
  </si>
  <si>
    <t>김전리 52</t>
  </si>
  <si>
    <t>2016.10.25.</t>
  </si>
  <si>
    <t>2017.10.24.</t>
  </si>
  <si>
    <t>풍각초 서부분교</t>
  </si>
  <si>
    <t>안산리 585</t>
  </si>
  <si>
    <t>2016.03.01.</t>
  </si>
  <si>
    <t>2017.02.28.</t>
  </si>
  <si>
    <t>매전초</t>
  </si>
  <si>
    <t>매전면</t>
  </si>
  <si>
    <t>온막리 42-4</t>
  </si>
  <si>
    <t>2016.02.15.</t>
  </si>
  <si>
    <t>2017.02.14.</t>
  </si>
  <si>
    <t>고령</t>
    <phoneticPr fontId="5" type="noConversion"/>
  </si>
  <si>
    <t>백산초</t>
    <phoneticPr fontId="4" type="noConversion"/>
  </si>
  <si>
    <t>고령군</t>
    <phoneticPr fontId="4" type="noConversion"/>
  </si>
  <si>
    <t>쌍림면</t>
    <phoneticPr fontId="4" type="noConversion"/>
  </si>
  <si>
    <t>백산리 163</t>
    <phoneticPr fontId="4" type="noConversion"/>
  </si>
  <si>
    <t>운수초 화암분교</t>
    <phoneticPr fontId="4" type="noConversion"/>
  </si>
  <si>
    <t>운수면</t>
    <phoneticPr fontId="4" type="noConversion"/>
  </si>
  <si>
    <t>화암리 1163</t>
    <phoneticPr fontId="4" type="noConversion"/>
  </si>
  <si>
    <t>2015.07.22</t>
    <phoneticPr fontId="5" type="noConversion"/>
  </si>
  <si>
    <t>2018.07.21</t>
    <phoneticPr fontId="5" type="noConversion"/>
  </si>
  <si>
    <t>우곡초 도진분교</t>
    <phoneticPr fontId="4" type="noConversion"/>
  </si>
  <si>
    <t>우곡면</t>
    <phoneticPr fontId="4" type="noConversion"/>
  </si>
  <si>
    <t>도진리 270</t>
    <phoneticPr fontId="4" type="noConversion"/>
  </si>
  <si>
    <t>2014.10.29</t>
    <phoneticPr fontId="5" type="noConversion"/>
  </si>
  <si>
    <t>2017.10.28</t>
    <phoneticPr fontId="5" type="noConversion"/>
  </si>
  <si>
    <t>성주</t>
    <phoneticPr fontId="5" type="noConversion"/>
  </si>
  <si>
    <t>지사초</t>
    <phoneticPr fontId="5" type="noConversion"/>
  </si>
  <si>
    <t>성주군</t>
    <phoneticPr fontId="5" type="noConversion"/>
  </si>
  <si>
    <t>수륜면</t>
    <phoneticPr fontId="5" type="noConversion"/>
  </si>
  <si>
    <t>오천리 280</t>
    <phoneticPr fontId="5" type="noConversion"/>
  </si>
  <si>
    <t>가천고</t>
    <phoneticPr fontId="5" type="noConversion"/>
  </si>
  <si>
    <t xml:space="preserve">가천면 </t>
    <phoneticPr fontId="5" type="noConversion"/>
  </si>
  <si>
    <t>창천5길 13</t>
    <phoneticPr fontId="5" type="noConversion"/>
  </si>
  <si>
    <t>수륜초 명륜분교</t>
    <phoneticPr fontId="5" type="noConversion"/>
  </si>
  <si>
    <t>백운리 산45-1</t>
    <phoneticPr fontId="5" type="noConversion"/>
  </si>
  <si>
    <t>2016.7.1.</t>
    <phoneticPr fontId="5" type="noConversion"/>
  </si>
  <si>
    <t>2019.06.30.</t>
    <phoneticPr fontId="5" type="noConversion"/>
  </si>
  <si>
    <t>무상대부</t>
    <phoneticPr fontId="4" type="noConversion"/>
  </si>
  <si>
    <t>수륜초 백운분교</t>
    <phoneticPr fontId="5" type="noConversion"/>
  </si>
  <si>
    <t>송계리 477</t>
    <phoneticPr fontId="5" type="noConversion"/>
  </si>
  <si>
    <t>2014.11.2.</t>
    <phoneticPr fontId="5" type="noConversion"/>
  </si>
  <si>
    <t>2017.11.01.</t>
    <phoneticPr fontId="5" type="noConversion"/>
  </si>
  <si>
    <t>5</t>
    <phoneticPr fontId="4" type="noConversion"/>
  </si>
  <si>
    <t>칠곡</t>
    <phoneticPr fontId="5" type="noConversion"/>
  </si>
  <si>
    <t>기산초</t>
    <phoneticPr fontId="6" type="noConversion"/>
  </si>
  <si>
    <t>칠곡군</t>
    <phoneticPr fontId="4" type="noConversion"/>
  </si>
  <si>
    <t>기산면</t>
    <phoneticPr fontId="5" type="noConversion"/>
  </si>
  <si>
    <t>봉산리 538</t>
    <phoneticPr fontId="5" type="noConversion"/>
  </si>
  <si>
    <t>신동초 연화분교</t>
    <phoneticPr fontId="6" type="noConversion"/>
  </si>
  <si>
    <t>지천면</t>
    <phoneticPr fontId="4" type="noConversion"/>
  </si>
  <si>
    <t>연화리 513-4</t>
    <phoneticPr fontId="4" type="noConversion"/>
  </si>
  <si>
    <t>2009.09.10</t>
    <phoneticPr fontId="4" type="noConversion"/>
  </si>
  <si>
    <t>2019.09.09</t>
    <phoneticPr fontId="4" type="noConversion"/>
  </si>
  <si>
    <t>신동초 연호분교</t>
    <phoneticPr fontId="6" type="noConversion"/>
  </si>
  <si>
    <t>연호리 866</t>
    <phoneticPr fontId="5" type="noConversion"/>
  </si>
  <si>
    <t>예천</t>
    <phoneticPr fontId="5" type="noConversion"/>
  </si>
  <si>
    <t>개포초</t>
    <phoneticPr fontId="4" type="noConversion"/>
  </si>
  <si>
    <t>예천군</t>
    <phoneticPr fontId="5" type="noConversion"/>
  </si>
  <si>
    <t xml:space="preserve">개포면 </t>
    <phoneticPr fontId="4" type="noConversion"/>
  </si>
  <si>
    <t>신음리 160-1</t>
  </si>
  <si>
    <t>감천초 덕율분교</t>
    <phoneticPr fontId="4" type="noConversion"/>
  </si>
  <si>
    <t xml:space="preserve">감천면 </t>
    <phoneticPr fontId="4" type="noConversion"/>
  </si>
  <si>
    <t>덕율리 143</t>
    <phoneticPr fontId="5" type="noConversion"/>
  </si>
  <si>
    <t>유천중</t>
    <phoneticPr fontId="4" type="noConversion"/>
  </si>
  <si>
    <t xml:space="preserve">유천면 </t>
    <phoneticPr fontId="4" type="noConversion"/>
  </si>
  <si>
    <t>가리 746</t>
    <phoneticPr fontId="5" type="noConversion"/>
  </si>
  <si>
    <t>용궁상업고</t>
    <phoneticPr fontId="4" type="noConversion"/>
  </si>
  <si>
    <t xml:space="preserve">용궁면 </t>
    <phoneticPr fontId="4" type="noConversion"/>
  </si>
  <si>
    <t>읍부리 251-3</t>
  </si>
  <si>
    <t>풍양고</t>
    <phoneticPr fontId="5" type="noConversion"/>
  </si>
  <si>
    <t>풍양면</t>
    <phoneticPr fontId="5" type="noConversion"/>
  </si>
  <si>
    <t>낙상리 253</t>
    <phoneticPr fontId="5" type="noConversion"/>
  </si>
  <si>
    <t>유계초</t>
    <phoneticPr fontId="4" type="noConversion"/>
  </si>
  <si>
    <t xml:space="preserve"> 감천면 </t>
    <phoneticPr fontId="4" type="noConversion"/>
  </si>
  <si>
    <t>유리 701-2</t>
  </si>
  <si>
    <t>2016.11.01.</t>
    <phoneticPr fontId="4" type="noConversion"/>
  </si>
  <si>
    <t>2017.10.31.</t>
    <phoneticPr fontId="4" type="noConversion"/>
  </si>
  <si>
    <t>토지: 1.5
건물: 5</t>
    <phoneticPr fontId="4" type="noConversion"/>
  </si>
  <si>
    <t>개포초 경진분교</t>
    <phoneticPr fontId="4" type="noConversion"/>
  </si>
  <si>
    <t xml:space="preserve">  개포면  </t>
    <phoneticPr fontId="4" type="noConversion"/>
  </si>
  <si>
    <t>경진리 565</t>
    <phoneticPr fontId="5" type="noConversion"/>
  </si>
  <si>
    <t>2016.10.18.</t>
    <phoneticPr fontId="4" type="noConversion"/>
  </si>
  <si>
    <t>2017.10.17.</t>
    <phoneticPr fontId="4" type="noConversion"/>
  </si>
  <si>
    <t>토지: 3
건물: 4</t>
    <phoneticPr fontId="4" type="noConversion"/>
  </si>
  <si>
    <t>남부초 인포분교</t>
    <phoneticPr fontId="4" type="noConversion"/>
  </si>
  <si>
    <t xml:space="preserve"> 호명면 </t>
    <phoneticPr fontId="4" type="noConversion"/>
  </si>
  <si>
    <t>월포리 382</t>
    <phoneticPr fontId="5" type="noConversion"/>
  </si>
  <si>
    <t>2016.06.05.</t>
    <phoneticPr fontId="4" type="noConversion"/>
  </si>
  <si>
    <t>2019.06.04.</t>
    <phoneticPr fontId="4" type="noConversion"/>
  </si>
  <si>
    <t>봉화</t>
    <phoneticPr fontId="5" type="noConversion"/>
  </si>
  <si>
    <t>물야초 오전분교</t>
    <phoneticPr fontId="5" type="noConversion"/>
  </si>
  <si>
    <t>봉화군</t>
    <phoneticPr fontId="5" type="noConversion"/>
  </si>
  <si>
    <t>물야면</t>
    <phoneticPr fontId="5" type="noConversion"/>
  </si>
  <si>
    <t>오전리 869-2</t>
    <phoneticPr fontId="5" type="noConversion"/>
  </si>
  <si>
    <t>법전초등학교</t>
    <phoneticPr fontId="5" type="noConversion"/>
  </si>
  <si>
    <t>춘양면</t>
    <phoneticPr fontId="5" type="noConversion"/>
  </si>
  <si>
    <t>소로리 556</t>
    <phoneticPr fontId="5" type="noConversion"/>
  </si>
  <si>
    <t>물야초 개단분교</t>
    <phoneticPr fontId="5" type="noConversion"/>
  </si>
  <si>
    <t>개단리 844-2</t>
    <phoneticPr fontId="5" type="noConversion"/>
  </si>
  <si>
    <t>봉화여자중</t>
    <phoneticPr fontId="5" type="noConversion"/>
  </si>
  <si>
    <t>봉화읍</t>
    <phoneticPr fontId="5" type="noConversion"/>
  </si>
  <si>
    <t>해저리 36</t>
    <phoneticPr fontId="5" type="noConversion"/>
  </si>
  <si>
    <t>봉화여자고</t>
    <phoneticPr fontId="5" type="noConversion"/>
  </si>
  <si>
    <t>서벽초 금정분교</t>
    <phoneticPr fontId="5" type="noConversion"/>
  </si>
  <si>
    <t>우구치리 31-2</t>
    <phoneticPr fontId="5" type="noConversion"/>
  </si>
  <si>
    <t>고양초</t>
    <phoneticPr fontId="5" type="noConversion"/>
  </si>
  <si>
    <t>명호면</t>
    <phoneticPr fontId="5" type="noConversion"/>
  </si>
  <si>
    <t>양곡리 329-1</t>
    <phoneticPr fontId="5" type="noConversion"/>
  </si>
  <si>
    <t>울진</t>
    <phoneticPr fontId="5" type="noConversion"/>
  </si>
  <si>
    <t>노음초 진복분교</t>
    <phoneticPr fontId="6" type="noConversion"/>
  </si>
  <si>
    <t>울진군</t>
    <phoneticPr fontId="4" type="noConversion"/>
  </si>
  <si>
    <t>근남면</t>
    <phoneticPr fontId="4" type="noConversion"/>
  </si>
  <si>
    <t>진복리 631</t>
    <phoneticPr fontId="4" type="noConversion"/>
  </si>
  <si>
    <t>온양초</t>
    <phoneticPr fontId="5" type="noConversion"/>
  </si>
  <si>
    <t>울진읍</t>
    <phoneticPr fontId="5" type="noConversion"/>
  </si>
  <si>
    <t>온양리 224</t>
    <phoneticPr fontId="5" type="noConversion"/>
  </si>
  <si>
    <t>죽변초 화성분교</t>
    <phoneticPr fontId="5" type="noConversion"/>
  </si>
  <si>
    <t>죽변면</t>
    <phoneticPr fontId="5" type="noConversion"/>
  </si>
  <si>
    <t>화성리 369</t>
    <phoneticPr fontId="5" type="noConversion"/>
  </si>
  <si>
    <t>매화종합고</t>
    <phoneticPr fontId="5" type="noConversion"/>
  </si>
  <si>
    <t>원남면</t>
    <phoneticPr fontId="5" type="noConversion"/>
  </si>
  <si>
    <t>매화리 1141</t>
    <phoneticPr fontId="5" type="noConversion"/>
  </si>
  <si>
    <t>고목초</t>
    <phoneticPr fontId="5" type="noConversion"/>
  </si>
  <si>
    <t>울진군</t>
    <phoneticPr fontId="5" type="noConversion"/>
  </si>
  <si>
    <t>북면</t>
    <phoneticPr fontId="5" type="noConversion"/>
  </si>
  <si>
    <t>고목리 470-4</t>
    <phoneticPr fontId="5" type="noConversion"/>
  </si>
  <si>
    <t>2015.06.13</t>
    <phoneticPr fontId="5" type="noConversion"/>
  </si>
  <si>
    <t>2019.06.14</t>
    <phoneticPr fontId="5" type="noConversion"/>
  </si>
  <si>
    <t>울릉</t>
    <phoneticPr fontId="5" type="noConversion"/>
  </si>
  <si>
    <t>울릉초 장흥분교</t>
    <phoneticPr fontId="6" type="noConversion"/>
  </si>
  <si>
    <t>울릉군</t>
    <phoneticPr fontId="4" type="noConversion"/>
  </si>
  <si>
    <t>울릉읍</t>
    <phoneticPr fontId="4" type="noConversion"/>
  </si>
  <si>
    <t>사동리 238</t>
    <phoneticPr fontId="4" type="noConversion"/>
  </si>
  <si>
    <t>남양초 태하분교</t>
    <phoneticPr fontId="6" type="noConversion"/>
  </si>
  <si>
    <t>울릉군</t>
    <phoneticPr fontId="5" type="noConversion"/>
  </si>
  <si>
    <t>서면</t>
    <phoneticPr fontId="5" type="noConversion"/>
  </si>
  <si>
    <t xml:space="preserve">태하리 521-2 </t>
    <phoneticPr fontId="5" type="noConversion"/>
  </si>
  <si>
    <t>창원</t>
    <phoneticPr fontId="5" type="noConversion"/>
  </si>
  <si>
    <t>초</t>
    <phoneticPr fontId="5" type="noConversion"/>
  </si>
  <si>
    <t>창원시</t>
    <phoneticPr fontId="5" type="noConversion"/>
  </si>
  <si>
    <t>마산합포구 구산면</t>
    <phoneticPr fontId="4" type="noConversion"/>
  </si>
  <si>
    <t>마산합포구 진전면</t>
    <phoneticPr fontId="4" type="noConversion"/>
  </si>
  <si>
    <t>중</t>
    <phoneticPr fontId="5" type="noConversion"/>
  </si>
  <si>
    <t>진주</t>
    <phoneticPr fontId="5" type="noConversion"/>
  </si>
  <si>
    <t>갈전초</t>
  </si>
  <si>
    <t>초</t>
    <phoneticPr fontId="4" type="noConversion"/>
  </si>
  <si>
    <t>진주시</t>
    <phoneticPr fontId="4" type="noConversion"/>
  </si>
  <si>
    <t>장애인복지시설</t>
  </si>
  <si>
    <t>남산어린이집</t>
  </si>
  <si>
    <t>통나무학원</t>
  </si>
  <si>
    <t>대암초</t>
  </si>
  <si>
    <t>농촌테마마을 및 주민체험학습장</t>
  </si>
  <si>
    <t>원당초</t>
  </si>
  <si>
    <t>박덕규미술관</t>
  </si>
  <si>
    <t>창의학습체험장</t>
  </si>
  <si>
    <t>덕오초</t>
  </si>
  <si>
    <t>진주아동청소년 심리지원센터 및 평생교육시설</t>
  </si>
  <si>
    <t>미천초</t>
  </si>
  <si>
    <t>미천면</t>
    <phoneticPr fontId="5" type="noConversion"/>
  </si>
  <si>
    <t>진주시</t>
    <phoneticPr fontId="5" type="noConversion"/>
  </si>
  <si>
    <t>통영</t>
  </si>
  <si>
    <t>광호초</t>
  </si>
  <si>
    <t>통영시</t>
  </si>
  <si>
    <t>광도면</t>
  </si>
  <si>
    <t xml:space="preserve"> 용호리 206</t>
  </si>
  <si>
    <t>장애우보호시설</t>
  </si>
  <si>
    <t>2012.11.25.</t>
  </si>
  <si>
    <t>2017.11.24.</t>
  </si>
  <si>
    <t>도산면</t>
  </si>
  <si>
    <t xml:space="preserve"> 저산리 613-1</t>
  </si>
  <si>
    <t>문화예술촌</t>
  </si>
  <si>
    <t>2016.08.07.</t>
  </si>
  <si>
    <t>2019.08.06</t>
  </si>
  <si>
    <t>도원초</t>
  </si>
  <si>
    <t xml:space="preserve"> 원산리 933</t>
  </si>
  <si>
    <t>주민복리시설</t>
  </si>
  <si>
    <t>주민공동복리시설</t>
  </si>
  <si>
    <t>사량면</t>
  </si>
  <si>
    <t xml:space="preserve"> 돈지리 223-1</t>
  </si>
  <si>
    <t>천문체험시설 및 수련원</t>
  </si>
  <si>
    <t>2016.10.24.</t>
  </si>
  <si>
    <t>2021.10.23.</t>
  </si>
  <si>
    <t xml:space="preserve"> 읍덕리 366-1</t>
  </si>
  <si>
    <t>미술체험장 및 주민복리시설</t>
  </si>
  <si>
    <t>2016.02.21.</t>
  </si>
  <si>
    <t>2019.02.20.</t>
  </si>
  <si>
    <t>산양읍</t>
  </si>
  <si>
    <t xml:space="preserve"> 연화리 1124</t>
  </si>
  <si>
    <t>2014.03.17.</t>
  </si>
  <si>
    <t>2017.03.16.</t>
  </si>
  <si>
    <t xml:space="preserve"> 신전리 889</t>
  </si>
  <si>
    <t>연구시설</t>
  </si>
  <si>
    <t>거북선모형 창작체험장 및 판매전시장</t>
  </si>
  <si>
    <t>2013.04.01.</t>
  </si>
  <si>
    <t>2018.03.31.</t>
  </si>
  <si>
    <t>수월초등학교</t>
  </si>
  <si>
    <t>수월리 866-1</t>
  </si>
  <si>
    <t>각화미술관및현장체험학습장</t>
  </si>
  <si>
    <t>2016.02.01.</t>
  </si>
  <si>
    <t>욕지면</t>
  </si>
  <si>
    <t xml:space="preserve"> 서산리 644</t>
  </si>
  <si>
    <t>2016.03.26.</t>
  </si>
  <si>
    <t>2019.03.25.</t>
  </si>
  <si>
    <t>평림동</t>
  </si>
  <si>
    <t xml:space="preserve"> 495</t>
  </si>
  <si>
    <t>2016.12.08.</t>
  </si>
  <si>
    <t>2019.12.07.</t>
  </si>
  <si>
    <t>평림초</t>
  </si>
  <si>
    <t xml:space="preserve"> 809-1</t>
  </si>
  <si>
    <t>수련시설</t>
  </si>
  <si>
    <t>청소년해양수련원</t>
  </si>
  <si>
    <t>2013.06.01.</t>
  </si>
  <si>
    <t>2018.05.31.</t>
  </si>
  <si>
    <t>한산면</t>
  </si>
  <si>
    <t xml:space="preserve"> 매죽리 34</t>
  </si>
  <si>
    <t>2015.12.01.</t>
  </si>
  <si>
    <t>2018.11.30.</t>
  </si>
  <si>
    <t>사천</t>
    <phoneticPr fontId="5" type="noConversion"/>
  </si>
  <si>
    <t>사천시</t>
    <phoneticPr fontId="4" type="noConversion"/>
  </si>
  <si>
    <t>김해</t>
    <phoneticPr fontId="5" type="noConversion"/>
  </si>
  <si>
    <t>김해시</t>
    <phoneticPr fontId="5" type="noConversion"/>
  </si>
  <si>
    <t>거제</t>
  </si>
  <si>
    <t>거제시</t>
  </si>
  <si>
    <t>일운면</t>
  </si>
  <si>
    <t>와현리 11-2번지</t>
  </si>
  <si>
    <t>농어촌민박시설</t>
  </si>
  <si>
    <t>2016.01.04.</t>
  </si>
  <si>
    <t>동부면</t>
  </si>
  <si>
    <t>오송리 561번지</t>
  </si>
  <si>
    <t>도예교육장</t>
  </si>
  <si>
    <t>2012.02.21.</t>
  </si>
  <si>
    <t>2017.02.20.</t>
  </si>
  <si>
    <t>둔덕면</t>
  </si>
  <si>
    <t>학산리 486-3번지</t>
  </si>
  <si>
    <t>전통목제모형교육장</t>
  </si>
  <si>
    <t>2015.03.17.</t>
  </si>
  <si>
    <t>2018.03.16.</t>
  </si>
  <si>
    <t>납부면</t>
  </si>
  <si>
    <t>갈곶리 262-5번지</t>
  </si>
  <si>
    <t>박물관학교 운영 및 해금강테마박물관</t>
  </si>
  <si>
    <t>2014.04.01.</t>
  </si>
  <si>
    <t>구)숭덕초</t>
  </si>
  <si>
    <t>술역리 28-3번지</t>
  </si>
  <si>
    <t>유소년축구교실</t>
  </si>
  <si>
    <t>2014.04.11.</t>
  </si>
  <si>
    <t>2017.04.10.</t>
  </si>
  <si>
    <t>망치리 418-1번지</t>
  </si>
  <si>
    <t>청소년수련원 및 주민복리(체육)시설</t>
  </si>
  <si>
    <t>사등면</t>
  </si>
  <si>
    <t>창호리 2126-2번지</t>
  </si>
  <si>
    <t>유아활동 및 체험장</t>
  </si>
  <si>
    <t>상둔리 859-1번지</t>
  </si>
  <si>
    <t>종합예술체험장 및 종합예술촌</t>
  </si>
  <si>
    <t>거제면</t>
  </si>
  <si>
    <t>법동리 584-2번지</t>
  </si>
  <si>
    <t>미술전시장 및 문화센터</t>
  </si>
  <si>
    <t>장목면</t>
  </si>
  <si>
    <t>구영리 735번지</t>
  </si>
  <si>
    <t>원예,화훼 체험교육장</t>
  </si>
  <si>
    <t>법동리 266번지</t>
  </si>
  <si>
    <t>학생영어캠프</t>
  </si>
  <si>
    <t>2013.04.19.</t>
  </si>
  <si>
    <t>2016.04.18.</t>
  </si>
  <si>
    <t>남부면</t>
  </si>
  <si>
    <t>다대리 67번지</t>
  </si>
  <si>
    <t>농어촌체험 휴양마을사업</t>
  </si>
  <si>
    <t>2015.04.18.</t>
  </si>
  <si>
    <t>2018.04.17.</t>
  </si>
  <si>
    <t>지역주민 50/100이상 공동 소득증대시설로 사용</t>
  </si>
  <si>
    <t>덕포동</t>
  </si>
  <si>
    <t>542번지</t>
  </si>
  <si>
    <t>학동리 551번지</t>
  </si>
  <si>
    <t>문동동</t>
  </si>
  <si>
    <t>601번지</t>
  </si>
  <si>
    <t>의령</t>
    <phoneticPr fontId="5" type="noConversion"/>
  </si>
  <si>
    <t>의령군</t>
    <phoneticPr fontId="4" type="noConversion"/>
  </si>
  <si>
    <t>함안</t>
    <phoneticPr fontId="5" type="noConversion"/>
  </si>
  <si>
    <t>함안군</t>
    <phoneticPr fontId="5" type="noConversion"/>
  </si>
  <si>
    <t>문현초</t>
  </si>
  <si>
    <t>서촌초</t>
  </si>
  <si>
    <t>구)대산초</t>
  </si>
  <si>
    <t>관동초</t>
  </si>
  <si>
    <t>창녕</t>
    <phoneticPr fontId="5" type="noConversion"/>
  </si>
  <si>
    <t>창녕군</t>
    <phoneticPr fontId="4" type="noConversion"/>
  </si>
  <si>
    <t>창녕군</t>
    <phoneticPr fontId="5" type="noConversion"/>
  </si>
  <si>
    <t>고성</t>
    <phoneticPr fontId="5" type="noConversion"/>
  </si>
  <si>
    <t>황토염색, 자연염색, 어린이 자연 학습장</t>
  </si>
  <si>
    <t>고성군</t>
  </si>
  <si>
    <t>용정리 440</t>
  </si>
  <si>
    <t>2015.08.01.</t>
  </si>
  <si>
    <t>2018.07.31.</t>
  </si>
  <si>
    <t>회화중 구만분교</t>
  </si>
  <si>
    <t>구만면</t>
  </si>
  <si>
    <t>효락리 590-3</t>
  </si>
  <si>
    <t>도자기 창작촌</t>
  </si>
  <si>
    <t>2013.05.11.</t>
  </si>
  <si>
    <t>2018.05.10.</t>
  </si>
  <si>
    <t>영천중 영현분교</t>
  </si>
  <si>
    <t>영현면</t>
  </si>
  <si>
    <t>봉림리 44-9</t>
  </si>
  <si>
    <t>자연학습시설(곤충생태원)</t>
  </si>
  <si>
    <t>2016.04.01.</t>
  </si>
  <si>
    <t>2021.03.31.</t>
  </si>
  <si>
    <t>회화초등 동창분교</t>
  </si>
  <si>
    <t>어신리 596</t>
  </si>
  <si>
    <t>모시꽃공예</t>
  </si>
  <si>
    <t>삼락초</t>
  </si>
  <si>
    <t>마암면</t>
  </si>
  <si>
    <t>삼락리 180</t>
  </si>
  <si>
    <t>직업교육 및 농산물생산.판매,가족 및 청소년 수련장, 공예품 교육 및 제조/판매</t>
  </si>
  <si>
    <t>경쟁</t>
  </si>
  <si>
    <t>2013.10.01.</t>
  </si>
  <si>
    <t>2018.09.30.</t>
  </si>
  <si>
    <t>양지초등학교</t>
  </si>
  <si>
    <t>대가면</t>
  </si>
  <si>
    <t>연지리 279</t>
  </si>
  <si>
    <t>유.아동.청소년,가족체험장 및 청소년 야영장</t>
  </si>
  <si>
    <t>상리면</t>
    <phoneticPr fontId="5" type="noConversion"/>
  </si>
  <si>
    <t>삼산면</t>
    <phoneticPr fontId="5" type="noConversion"/>
  </si>
  <si>
    <t>하일면</t>
    <phoneticPr fontId="5" type="noConversion"/>
  </si>
  <si>
    <t>남해</t>
    <phoneticPr fontId="4" type="noConversion"/>
  </si>
  <si>
    <t>남해군</t>
    <phoneticPr fontId="4" type="noConversion"/>
  </si>
  <si>
    <t>남해</t>
  </si>
  <si>
    <t>상주초 양아분교장</t>
  </si>
  <si>
    <t>남해군</t>
  </si>
  <si>
    <t>상주면</t>
  </si>
  <si>
    <t>양아리 301-1</t>
  </si>
  <si>
    <t>미조면</t>
    <phoneticPr fontId="4" type="noConversion"/>
  </si>
  <si>
    <t>하동</t>
    <phoneticPr fontId="5" type="noConversion"/>
  </si>
  <si>
    <t>하동군</t>
    <phoneticPr fontId="5" type="noConversion"/>
  </si>
  <si>
    <t>2017.1.1.</t>
  </si>
  <si>
    <t>2019.12.31.</t>
  </si>
  <si>
    <t>2014.3.21.</t>
  </si>
  <si>
    <t>2017.3.20.</t>
  </si>
  <si>
    <t>양보면</t>
    <phoneticPr fontId="5" type="noConversion"/>
  </si>
  <si>
    <t>건설기계주차장</t>
  </si>
  <si>
    <t>2014.3.28.</t>
  </si>
  <si>
    <t>2017.3.27.</t>
  </si>
  <si>
    <t>북천면</t>
    <phoneticPr fontId="5" type="noConversion"/>
  </si>
  <si>
    <t>전통건축작업장</t>
  </si>
  <si>
    <t>2014.4.13.</t>
  </si>
  <si>
    <t>2017.4.12.</t>
  </si>
  <si>
    <t>지역주민 및 지역아동센터</t>
  </si>
  <si>
    <t>2014.6.18.</t>
  </si>
  <si>
    <t>2017.6.17.</t>
  </si>
  <si>
    <t>전통도자기 전시장</t>
  </si>
  <si>
    <t>2014.6.19.</t>
  </si>
  <si>
    <t>2017.6.18.</t>
  </si>
  <si>
    <t>횡천면</t>
    <phoneticPr fontId="5" type="noConversion"/>
  </si>
  <si>
    <t>농임산물 가공 및 보관</t>
  </si>
  <si>
    <t>2016.10.9.</t>
  </si>
  <si>
    <t>2019.10.8.</t>
  </si>
  <si>
    <t>농산물 건조장</t>
  </si>
  <si>
    <t>2016.10.17.</t>
  </si>
  <si>
    <t>2019.10.16.</t>
  </si>
  <si>
    <t>공예품 전시장</t>
  </si>
  <si>
    <t>2016.10.20.</t>
  </si>
  <si>
    <t>2019.10.19.</t>
  </si>
  <si>
    <t>2016.12.5.</t>
  </si>
  <si>
    <t>2019.12.4.</t>
  </si>
  <si>
    <t>지역아동센터</t>
  </si>
  <si>
    <t>구)양보초</t>
    <phoneticPr fontId="5" type="noConversion"/>
  </si>
  <si>
    <t>산청</t>
    <phoneticPr fontId="5" type="noConversion"/>
  </si>
  <si>
    <t>함양</t>
    <phoneticPr fontId="5" type="noConversion"/>
  </si>
  <si>
    <t>함양읍</t>
    <phoneticPr fontId="5" type="noConversion"/>
  </si>
  <si>
    <t>거창군</t>
    <phoneticPr fontId="4" type="noConversion"/>
  </si>
  <si>
    <t>가북면</t>
    <phoneticPr fontId="5" type="noConversion"/>
  </si>
  <si>
    <t>합천</t>
  </si>
  <si>
    <t>봉산초 오남분교</t>
  </si>
  <si>
    <t>합천군</t>
    <phoneticPr fontId="5" type="noConversion"/>
  </si>
  <si>
    <t>봉산면</t>
    <phoneticPr fontId="5" type="noConversion"/>
  </si>
  <si>
    <t>도성초</t>
  </si>
  <si>
    <t>봉산초 삼덕분교</t>
  </si>
  <si>
    <t>합천중 봉산분교</t>
  </si>
  <si>
    <t>삼가초 자양분교</t>
  </si>
  <si>
    <t>율곡초</t>
  </si>
  <si>
    <t>덕곡중</t>
  </si>
  <si>
    <t>용주면</t>
    <phoneticPr fontId="5" type="noConversion"/>
  </si>
  <si>
    <t>제주</t>
  </si>
  <si>
    <t>해당없음</t>
    <phoneticPr fontId="4" type="noConversion"/>
  </si>
  <si>
    <t>명월초</t>
  </si>
  <si>
    <t>초</t>
    <phoneticPr fontId="4" type="noConversion"/>
  </si>
  <si>
    <t>제주시</t>
  </si>
  <si>
    <t>한림읍</t>
    <phoneticPr fontId="4" type="noConversion"/>
  </si>
  <si>
    <t>명월리 1734</t>
    <phoneticPr fontId="4" type="noConversion"/>
  </si>
  <si>
    <t>공동이용시설</t>
    <phoneticPr fontId="4" type="noConversion"/>
  </si>
  <si>
    <t>명월역사관 및 노인회관</t>
    <phoneticPr fontId="5" type="noConversion"/>
  </si>
  <si>
    <t>무상</t>
    <phoneticPr fontId="5" type="noConversion"/>
  </si>
  <si>
    <t>수의</t>
    <phoneticPr fontId="5" type="noConversion"/>
  </si>
  <si>
    <t>폐교재산의 활용촉진위한 특별법 
제5조4항2호</t>
    <phoneticPr fontId="4" type="noConversion"/>
  </si>
  <si>
    <t>고산초산양분교장</t>
    <phoneticPr fontId="4" type="noConversion"/>
  </si>
  <si>
    <t>한경면</t>
    <phoneticPr fontId="4" type="noConversion"/>
  </si>
  <si>
    <t>청수리 3338</t>
    <phoneticPr fontId="4" type="noConversion"/>
  </si>
  <si>
    <t>문화시설</t>
    <phoneticPr fontId="4" type="noConversion"/>
  </si>
  <si>
    <t>문화예술행사및지역주민을 위한 미술캠프운영</t>
    <phoneticPr fontId="4" type="noConversion"/>
  </si>
  <si>
    <t>430</t>
    <phoneticPr fontId="5" type="noConversion"/>
  </si>
  <si>
    <t>조수초</t>
  </si>
  <si>
    <t>조수리 315</t>
    <phoneticPr fontId="4" type="noConversion"/>
  </si>
  <si>
    <t>소득증대시설</t>
    <phoneticPr fontId="4" type="noConversion"/>
  </si>
  <si>
    <t>조수마을 온가족 예술체험 캠프학교</t>
    <phoneticPr fontId="4" type="noConversion"/>
  </si>
  <si>
    <t>판포초</t>
  </si>
  <si>
    <t>판포리 2846-1</t>
    <phoneticPr fontId="4" type="noConversion"/>
  </si>
  <si>
    <t>지역주민을 위한 생활체육시설이용</t>
    <phoneticPr fontId="4" type="noConversion"/>
  </si>
  <si>
    <t>공유재산 및 물품관리법
 제34조제1항제1호</t>
    <phoneticPr fontId="5" type="noConversion"/>
  </si>
  <si>
    <t>어도초어음분교장</t>
    <phoneticPr fontId="4" type="noConversion"/>
  </si>
  <si>
    <t>애월읍</t>
    <phoneticPr fontId="4" type="noConversion"/>
  </si>
  <si>
    <t>어음리 2922</t>
    <phoneticPr fontId="4" type="noConversion"/>
  </si>
  <si>
    <t>마을영농조합법인사무실및허브등지역농산물체험장</t>
    <phoneticPr fontId="4" type="noConversion"/>
  </si>
  <si>
    <t>연평초</t>
  </si>
  <si>
    <t>우도면</t>
    <phoneticPr fontId="4" type="noConversion"/>
  </si>
  <si>
    <t>서광리 1457</t>
    <phoneticPr fontId="4" type="noConversion"/>
  </si>
  <si>
    <t>우도자연사박물관</t>
    <phoneticPr fontId="4" type="noConversion"/>
  </si>
  <si>
    <t>3,593</t>
    <phoneticPr fontId="5" type="noConversion"/>
  </si>
  <si>
    <t>삼양초회천분교장</t>
    <phoneticPr fontId="4" type="noConversion"/>
  </si>
  <si>
    <t>회천동</t>
    <phoneticPr fontId="4" type="noConversion"/>
  </si>
  <si>
    <t>녹색문화체험장(농촌체험텃밭운영및야영장)</t>
    <phoneticPr fontId="4" type="noConversion"/>
  </si>
  <si>
    <t>폐교재산의 활용촉진위한 특별법  
제5조4항2호</t>
    <phoneticPr fontId="4" type="noConversion"/>
  </si>
  <si>
    <t>용수초</t>
  </si>
  <si>
    <t>용수리 3533</t>
    <phoneticPr fontId="4" type="noConversion"/>
  </si>
  <si>
    <t>농촌체험및농촌경제활성화</t>
  </si>
  <si>
    <t>가시초</t>
  </si>
  <si>
    <t>서귀포시</t>
  </si>
  <si>
    <t>표선면</t>
    <phoneticPr fontId="4" type="noConversion"/>
  </si>
  <si>
    <t>가시리 1924</t>
    <phoneticPr fontId="4" type="noConversion"/>
  </si>
  <si>
    <t>문화시설</t>
    <phoneticPr fontId="5" type="noConversion"/>
  </si>
  <si>
    <t>포토갤러리자연사랑미술관 및 전통문화인성교육센터</t>
    <phoneticPr fontId="5" type="noConversion"/>
  </si>
  <si>
    <t>보성초구억분교장</t>
    <phoneticPr fontId="4" type="noConversion"/>
  </si>
  <si>
    <t>대정읍</t>
    <phoneticPr fontId="4" type="noConversion"/>
  </si>
  <si>
    <t>구억리 889-1</t>
    <phoneticPr fontId="4" type="noConversion"/>
  </si>
  <si>
    <t>목공예체험및영어캠프</t>
  </si>
  <si>
    <t>신산초난산분교장</t>
    <phoneticPr fontId="4" type="noConversion"/>
  </si>
  <si>
    <t>성산읍</t>
    <phoneticPr fontId="4" type="noConversion"/>
  </si>
  <si>
    <t>난산리 1109</t>
    <phoneticPr fontId="4" type="noConversion"/>
  </si>
  <si>
    <t>대안교육문화학교</t>
  </si>
  <si>
    <t>안덕초대평분교장</t>
    <phoneticPr fontId="4" type="noConversion"/>
  </si>
  <si>
    <t>안덕면</t>
    <phoneticPr fontId="4" type="noConversion"/>
  </si>
  <si>
    <t>창천리 850</t>
    <phoneticPr fontId="4" type="noConversion"/>
  </si>
  <si>
    <t>-</t>
    <phoneticPr fontId="5" type="noConversion"/>
  </si>
  <si>
    <t>건물개량비공제</t>
  </si>
  <si>
    <t>서광초동광분교장</t>
    <phoneticPr fontId="4" type="noConversion"/>
  </si>
  <si>
    <t>동광리 976</t>
    <phoneticPr fontId="4" type="noConversion"/>
  </si>
  <si>
    <t>녹색농촌체험마을</t>
  </si>
  <si>
    <t>무릉초무릉동분교장</t>
    <phoneticPr fontId="4" type="noConversion"/>
  </si>
  <si>
    <t>무릉리 581-1</t>
    <phoneticPr fontId="4" type="noConversion"/>
  </si>
  <si>
    <t>자연생태체험학습</t>
  </si>
  <si>
    <t>무릉중</t>
  </si>
  <si>
    <t>증</t>
    <phoneticPr fontId="4" type="noConversion"/>
  </si>
  <si>
    <t>무릉리 3296</t>
    <phoneticPr fontId="4" type="noConversion"/>
  </si>
  <si>
    <t>제주국제예술센터</t>
    <phoneticPr fontId="4" type="noConversion"/>
  </si>
  <si>
    <t>신산초삼달분교장</t>
    <phoneticPr fontId="4" type="noConversion"/>
  </si>
  <si>
    <t>삼달리 437-5</t>
    <phoneticPr fontId="4" type="noConversion"/>
  </si>
  <si>
    <t>미술관(김영갑갤러리)</t>
  </si>
  <si>
    <t>창천초상천분교장</t>
    <phoneticPr fontId="4" type="noConversion"/>
  </si>
  <si>
    <t>상천리 480-7</t>
    <phoneticPr fontId="4" type="noConversion"/>
  </si>
  <si>
    <t>목공예체험교실</t>
  </si>
  <si>
    <t>신도초</t>
  </si>
  <si>
    <t>신도리 1382-1</t>
    <phoneticPr fontId="4" type="noConversion"/>
  </si>
  <si>
    <t>도예교실</t>
  </si>
  <si>
    <t>풍천초신풍분교장</t>
    <phoneticPr fontId="4" type="noConversion"/>
  </si>
  <si>
    <t>신풍리 500</t>
    <phoneticPr fontId="4" type="noConversion"/>
  </si>
  <si>
    <t>어멍아방잔치마을통합교류센터</t>
    <phoneticPr fontId="4" type="noConversion"/>
  </si>
  <si>
    <t>하천초</t>
  </si>
  <si>
    <t>하천리 357-1</t>
    <phoneticPr fontId="4" type="noConversion"/>
  </si>
  <si>
    <t>박물관,체험학습장,수련원</t>
    <phoneticPr fontId="4" type="noConversion"/>
  </si>
  <si>
    <t>화산초</t>
  </si>
  <si>
    <t>세화리 1811-1</t>
    <phoneticPr fontId="4" type="noConversion"/>
  </si>
  <si>
    <t>제주전통문화체험관</t>
  </si>
  <si>
    <t>영락초</t>
  </si>
  <si>
    <t>영락리 1278</t>
    <phoneticPr fontId="4" type="noConversion"/>
  </si>
  <si>
    <t>농산물건조장</t>
  </si>
  <si>
    <t>보성초신평분교장</t>
    <phoneticPr fontId="4" type="noConversion"/>
  </si>
  <si>
    <t>신평리 371-1</t>
    <phoneticPr fontId="4" type="noConversion"/>
  </si>
  <si>
    <t>지역주민소득증대시설및공동이용시설</t>
    <phoneticPr fontId="4" type="noConversion"/>
  </si>
  <si>
    <t>신도초보흥분교장</t>
    <phoneticPr fontId="4" type="noConversion"/>
  </si>
  <si>
    <t>신도리 2595-2</t>
    <phoneticPr fontId="4" type="noConversion"/>
  </si>
  <si>
    <t>마을공동 농산물 생산</t>
  </si>
  <si>
    <t>전남</t>
    <phoneticPr fontId="5" type="noConversion"/>
  </si>
  <si>
    <t>여수</t>
    <phoneticPr fontId="4" type="noConversion"/>
  </si>
  <si>
    <t>백초초우두분교장</t>
    <phoneticPr fontId="5" type="noConversion"/>
  </si>
  <si>
    <t>초</t>
    <phoneticPr fontId="4" type="noConversion"/>
  </si>
  <si>
    <t>여수시</t>
    <phoneticPr fontId="4" type="noConversion"/>
  </si>
  <si>
    <t>돌산읍</t>
    <phoneticPr fontId="4" type="noConversion"/>
  </si>
  <si>
    <t>우두리 170</t>
    <phoneticPr fontId="5" type="noConversion"/>
  </si>
  <si>
    <t>순천시</t>
    <phoneticPr fontId="4" type="noConversion"/>
  </si>
  <si>
    <t>황전면</t>
    <phoneticPr fontId="4" type="noConversion"/>
  </si>
  <si>
    <t>평촌리 산193-1</t>
    <phoneticPr fontId="4" type="noConversion"/>
  </si>
  <si>
    <t>삼거동</t>
    <phoneticPr fontId="4" type="noConversion"/>
  </si>
  <si>
    <t>125-1</t>
    <phoneticPr fontId="4" type="noConversion"/>
  </si>
  <si>
    <t>별량면</t>
    <phoneticPr fontId="4" type="noConversion"/>
  </si>
  <si>
    <t>대곡리 742-1</t>
    <phoneticPr fontId="4" type="noConversion"/>
  </si>
  <si>
    <t>상사면</t>
    <phoneticPr fontId="4" type="noConversion"/>
  </si>
  <si>
    <t>쌍지리 250</t>
    <phoneticPr fontId="4" type="noConversion"/>
  </si>
  <si>
    <t>해룡면</t>
    <phoneticPr fontId="4" type="noConversion"/>
  </si>
  <si>
    <t>농주리 12</t>
    <phoneticPr fontId="4" type="noConversion"/>
  </si>
  <si>
    <t>순천</t>
    <phoneticPr fontId="4" type="noConversion"/>
  </si>
  <si>
    <t>낙안초창녕분교장</t>
    <phoneticPr fontId="4" type="noConversion"/>
  </si>
  <si>
    <t>낙안면</t>
    <phoneticPr fontId="4" type="noConversion"/>
  </si>
  <si>
    <t>창녕리 572</t>
    <phoneticPr fontId="4" type="noConversion"/>
  </si>
  <si>
    <t>담양군</t>
    <phoneticPr fontId="4" type="noConversion"/>
  </si>
  <si>
    <t>고서면</t>
    <phoneticPr fontId="4" type="noConversion"/>
  </si>
  <si>
    <t>주산리 516</t>
    <phoneticPr fontId="4" type="noConversion"/>
  </si>
  <si>
    <t>곡성군</t>
    <phoneticPr fontId="4" type="noConversion"/>
  </si>
  <si>
    <t>죽곡면</t>
    <phoneticPr fontId="4" type="noConversion"/>
  </si>
  <si>
    <t>태평리 120</t>
    <phoneticPr fontId="4" type="noConversion"/>
  </si>
  <si>
    <t>석곡면</t>
    <phoneticPr fontId="4" type="noConversion"/>
  </si>
  <si>
    <t>염곡리 1033</t>
    <phoneticPr fontId="4" type="noConversion"/>
  </si>
  <si>
    <t>삼태리 444</t>
    <phoneticPr fontId="4" type="noConversion"/>
  </si>
  <si>
    <t>입면</t>
    <phoneticPr fontId="4" type="noConversion"/>
  </si>
  <si>
    <t>제월리 414</t>
    <phoneticPr fontId="4" type="noConversion"/>
  </si>
  <si>
    <t>곡성</t>
    <phoneticPr fontId="4" type="noConversion"/>
  </si>
  <si>
    <t>겸면초마삼분교장</t>
    <phoneticPr fontId="4" type="noConversion"/>
  </si>
  <si>
    <t>겸면</t>
    <phoneticPr fontId="4" type="noConversion"/>
  </si>
  <si>
    <t>마전리 566</t>
    <phoneticPr fontId="4" type="noConversion"/>
  </si>
  <si>
    <t>목사동면</t>
    <phoneticPr fontId="4" type="noConversion"/>
  </si>
  <si>
    <t xml:space="preserve"> 대곡리 1041</t>
    <phoneticPr fontId="4" type="noConversion"/>
  </si>
  <si>
    <t>방송리 538</t>
    <phoneticPr fontId="4" type="noConversion"/>
  </si>
  <si>
    <t>오곡면</t>
    <phoneticPr fontId="4" type="noConversion"/>
  </si>
  <si>
    <t>구성리 221</t>
    <phoneticPr fontId="4" type="noConversion"/>
  </si>
  <si>
    <t>구례</t>
    <phoneticPr fontId="4" type="noConversion"/>
  </si>
  <si>
    <t>토지초 문수분교장</t>
    <phoneticPr fontId="4" type="noConversion"/>
  </si>
  <si>
    <t>구례군</t>
    <phoneticPr fontId="4" type="noConversion"/>
  </si>
  <si>
    <t>토지면</t>
    <phoneticPr fontId="4" type="noConversion"/>
  </si>
  <si>
    <t>문수리 847</t>
    <phoneticPr fontId="4" type="noConversion"/>
  </si>
  <si>
    <t>포두초 포두동분교장</t>
    <phoneticPr fontId="4" type="noConversion"/>
  </si>
  <si>
    <t>고흥군</t>
    <phoneticPr fontId="4" type="noConversion"/>
  </si>
  <si>
    <t>포두면</t>
    <phoneticPr fontId="4" type="noConversion"/>
  </si>
  <si>
    <t>차동리 1183</t>
    <phoneticPr fontId="4" type="noConversion"/>
  </si>
  <si>
    <t>과역면</t>
    <phoneticPr fontId="4" type="noConversion"/>
  </si>
  <si>
    <t>노일리 1000</t>
    <phoneticPr fontId="4" type="noConversion"/>
  </si>
  <si>
    <t>남성리 461</t>
    <phoneticPr fontId="4" type="noConversion"/>
  </si>
  <si>
    <t>대서초 안남분교장</t>
    <phoneticPr fontId="4" type="noConversion"/>
  </si>
  <si>
    <t>대서면</t>
    <phoneticPr fontId="4" type="noConversion"/>
  </si>
  <si>
    <t>안남리 626</t>
    <phoneticPr fontId="4" type="noConversion"/>
  </si>
  <si>
    <t>남정리 550</t>
    <phoneticPr fontId="4" type="noConversion"/>
  </si>
  <si>
    <t>풍양초 고옥분교장</t>
    <phoneticPr fontId="4" type="noConversion"/>
  </si>
  <si>
    <t>풍양면</t>
    <phoneticPr fontId="4" type="noConversion"/>
  </si>
  <si>
    <t>고옥리 272-1</t>
    <phoneticPr fontId="4" type="noConversion"/>
  </si>
  <si>
    <t>중</t>
    <phoneticPr fontId="4" type="noConversion"/>
  </si>
  <si>
    <t>송산리 326</t>
    <phoneticPr fontId="4" type="noConversion"/>
  </si>
  <si>
    <t>도화면</t>
    <phoneticPr fontId="4" type="noConversion"/>
  </si>
  <si>
    <t>신호리 787-1</t>
    <phoneticPr fontId="4" type="noConversion"/>
  </si>
  <si>
    <t>두원면</t>
    <phoneticPr fontId="4" type="noConversion"/>
  </si>
  <si>
    <t>대금리 242</t>
    <phoneticPr fontId="4" type="noConversion"/>
  </si>
  <si>
    <t>백일리 산908</t>
    <phoneticPr fontId="4" type="noConversion"/>
  </si>
  <si>
    <t>용당리 233</t>
    <phoneticPr fontId="4" type="noConversion"/>
  </si>
  <si>
    <t>보성</t>
    <phoneticPr fontId="4" type="noConversion"/>
  </si>
  <si>
    <t>보성군</t>
    <phoneticPr fontId="4" type="noConversion"/>
  </si>
  <si>
    <t>겸백면</t>
    <phoneticPr fontId="4" type="noConversion"/>
  </si>
  <si>
    <t>은덕리 19</t>
    <phoneticPr fontId="4" type="noConversion"/>
  </si>
  <si>
    <t>벌교읍</t>
    <phoneticPr fontId="4" type="noConversion"/>
  </si>
  <si>
    <t>영등리 726</t>
    <phoneticPr fontId="4" type="noConversion"/>
  </si>
  <si>
    <t>웅치면</t>
    <phoneticPr fontId="4" type="noConversion"/>
  </si>
  <si>
    <t>강산리 339</t>
    <phoneticPr fontId="4" type="noConversion"/>
  </si>
  <si>
    <t>노동면</t>
    <phoneticPr fontId="4" type="noConversion"/>
  </si>
  <si>
    <t>학동리 501</t>
    <phoneticPr fontId="4" type="noConversion"/>
  </si>
  <si>
    <t>조성면</t>
    <phoneticPr fontId="4" type="noConversion"/>
  </si>
  <si>
    <t>용전리 165</t>
    <phoneticPr fontId="4" type="noConversion"/>
  </si>
  <si>
    <t>회천면</t>
    <phoneticPr fontId="4" type="noConversion"/>
  </si>
  <si>
    <t>서당리 659</t>
    <phoneticPr fontId="4" type="noConversion"/>
  </si>
  <si>
    <t>율어면</t>
    <phoneticPr fontId="4" type="noConversion"/>
  </si>
  <si>
    <t>문양리 539</t>
    <phoneticPr fontId="4" type="noConversion"/>
  </si>
  <si>
    <t>화순</t>
    <phoneticPr fontId="4" type="noConversion"/>
  </si>
  <si>
    <t>화순오성초주도분교장</t>
    <phoneticPr fontId="4" type="noConversion"/>
  </si>
  <si>
    <t>화순군</t>
    <phoneticPr fontId="4" type="noConversion"/>
  </si>
  <si>
    <t>화순읍</t>
    <phoneticPr fontId="4" type="noConversion"/>
  </si>
  <si>
    <t>주도리 20</t>
    <phoneticPr fontId="5" type="noConversion"/>
  </si>
  <si>
    <t>도곡초죽청분교장</t>
    <phoneticPr fontId="4" type="noConversion"/>
  </si>
  <si>
    <t>도곡면</t>
    <phoneticPr fontId="4" type="noConversion"/>
  </si>
  <si>
    <t>죽청리 258</t>
    <phoneticPr fontId="5" type="noConversion"/>
  </si>
  <si>
    <t>청풍초신석분교장</t>
    <phoneticPr fontId="4" type="noConversion"/>
  </si>
  <si>
    <t>청풍면</t>
    <phoneticPr fontId="4" type="noConversion"/>
  </si>
  <si>
    <t>신석리 457</t>
    <phoneticPr fontId="5" type="noConversion"/>
  </si>
  <si>
    <t>동면초경복분교장</t>
    <phoneticPr fontId="4" type="noConversion"/>
  </si>
  <si>
    <t>동면</t>
    <phoneticPr fontId="4" type="noConversion"/>
  </si>
  <si>
    <t>복암리 166</t>
    <phoneticPr fontId="5" type="noConversion"/>
  </si>
  <si>
    <t>동복초가수분교장</t>
    <phoneticPr fontId="4" type="noConversion"/>
  </si>
  <si>
    <t>동복면</t>
    <phoneticPr fontId="4" type="noConversion"/>
  </si>
  <si>
    <t>가수리 861</t>
    <phoneticPr fontId="5" type="noConversion"/>
  </si>
  <si>
    <t>아산초서유분교장</t>
    <phoneticPr fontId="4" type="noConversion"/>
  </si>
  <si>
    <t>북면</t>
    <phoneticPr fontId="4" type="noConversion"/>
  </si>
  <si>
    <t>서유리 526</t>
    <phoneticPr fontId="5" type="noConversion"/>
  </si>
  <si>
    <t>아산초노치분교장</t>
    <phoneticPr fontId="4" type="noConversion"/>
  </si>
  <si>
    <t>노치리 272</t>
    <phoneticPr fontId="5" type="noConversion"/>
  </si>
  <si>
    <t>춘양초월평분교장</t>
    <phoneticPr fontId="4" type="noConversion"/>
  </si>
  <si>
    <t>춘양면</t>
    <phoneticPr fontId="4" type="noConversion"/>
  </si>
  <si>
    <t>월평리 410-3</t>
    <phoneticPr fontId="5" type="noConversion"/>
  </si>
  <si>
    <t>장흥</t>
    <phoneticPr fontId="4" type="noConversion"/>
  </si>
  <si>
    <t>관산초영성분교장</t>
    <phoneticPr fontId="4" type="noConversion"/>
  </si>
  <si>
    <t>장흥군</t>
    <phoneticPr fontId="4" type="noConversion"/>
  </si>
  <si>
    <t>장흥읍</t>
    <phoneticPr fontId="4" type="noConversion"/>
  </si>
  <si>
    <t>죽청리 418-3</t>
    <phoneticPr fontId="4" type="noConversion"/>
  </si>
  <si>
    <t>강진</t>
    <phoneticPr fontId="4" type="noConversion"/>
  </si>
  <si>
    <t>칠량초송로분교장</t>
    <phoneticPr fontId="4" type="noConversion"/>
  </si>
  <si>
    <t>강진군</t>
    <phoneticPr fontId="4" type="noConversion"/>
  </si>
  <si>
    <t>칠량면</t>
    <phoneticPr fontId="4" type="noConversion"/>
  </si>
  <si>
    <t>송로리 227</t>
    <phoneticPr fontId="4" type="noConversion"/>
  </si>
  <si>
    <t>해남군</t>
    <phoneticPr fontId="4" type="noConversion"/>
  </si>
  <si>
    <t>현산면</t>
    <phoneticPr fontId="4" type="noConversion"/>
  </si>
  <si>
    <t>구시리 318-4</t>
    <phoneticPr fontId="4" type="noConversion"/>
  </si>
  <si>
    <t>화원면</t>
    <phoneticPr fontId="4" type="noConversion"/>
  </si>
  <si>
    <t>화봉리 226</t>
    <phoneticPr fontId="4" type="noConversion"/>
  </si>
  <si>
    <t>송지면</t>
    <phoneticPr fontId="4" type="noConversion"/>
  </si>
  <si>
    <t>군곡리 435</t>
    <phoneticPr fontId="4" type="noConversion"/>
  </si>
  <si>
    <t>영암군</t>
    <phoneticPr fontId="4" type="noConversion"/>
  </si>
  <si>
    <t>군서면</t>
    <phoneticPr fontId="4" type="noConversion"/>
  </si>
  <si>
    <t>해창리 494-2</t>
    <phoneticPr fontId="4" type="noConversion"/>
  </si>
  <si>
    <t>도포면</t>
    <phoneticPr fontId="4" type="noConversion"/>
  </si>
  <si>
    <t>영호리 194</t>
    <phoneticPr fontId="4" type="noConversion"/>
  </si>
  <si>
    <t>수산리 282-4</t>
    <phoneticPr fontId="4" type="noConversion"/>
  </si>
  <si>
    <t>신북면</t>
    <phoneticPr fontId="4" type="noConversion"/>
  </si>
  <si>
    <t>학동리 468</t>
    <phoneticPr fontId="4" type="noConversion"/>
  </si>
  <si>
    <t>금정면</t>
    <phoneticPr fontId="4" type="noConversion"/>
  </si>
  <si>
    <t>청용리 899</t>
    <phoneticPr fontId="4" type="noConversion"/>
  </si>
  <si>
    <t>영암</t>
    <phoneticPr fontId="4" type="noConversion"/>
  </si>
  <si>
    <t>서호북초등학교</t>
    <phoneticPr fontId="4" type="noConversion"/>
  </si>
  <si>
    <t>서호면</t>
    <phoneticPr fontId="4" type="noConversion"/>
  </si>
  <si>
    <t>성재리 1058</t>
    <phoneticPr fontId="4" type="noConversion"/>
  </si>
  <si>
    <t>무안</t>
    <phoneticPr fontId="4" type="noConversion"/>
  </si>
  <si>
    <t>일로초죽산분교장</t>
    <phoneticPr fontId="4" type="noConversion"/>
  </si>
  <si>
    <t>무안군</t>
    <phoneticPr fontId="4" type="noConversion"/>
  </si>
  <si>
    <t>일로읍</t>
    <phoneticPr fontId="4" type="noConversion"/>
  </si>
  <si>
    <t>죽산리 22</t>
    <phoneticPr fontId="4" type="noConversion"/>
  </si>
  <si>
    <t>함평</t>
    <phoneticPr fontId="4" type="noConversion"/>
  </si>
  <si>
    <t>손불초용암분교장</t>
    <phoneticPr fontId="4" type="noConversion"/>
  </si>
  <si>
    <t>함평군</t>
    <phoneticPr fontId="4" type="noConversion"/>
  </si>
  <si>
    <t>손불면</t>
    <phoneticPr fontId="4" type="noConversion"/>
  </si>
  <si>
    <t>죽암리 709</t>
    <phoneticPr fontId="4" type="noConversion"/>
  </si>
  <si>
    <t>성남초</t>
    <phoneticPr fontId="4" type="noConversion"/>
  </si>
  <si>
    <t>영광군</t>
    <phoneticPr fontId="4" type="noConversion"/>
  </si>
  <si>
    <t>함평읍</t>
    <phoneticPr fontId="4" type="noConversion"/>
  </si>
  <si>
    <t>성남리 215</t>
    <phoneticPr fontId="4" type="noConversion"/>
  </si>
  <si>
    <t>영광</t>
    <phoneticPr fontId="4" type="noConversion"/>
  </si>
  <si>
    <t>영광서초월산분교장</t>
    <phoneticPr fontId="4" type="noConversion"/>
  </si>
  <si>
    <t>법성면</t>
    <phoneticPr fontId="4" type="noConversion"/>
  </si>
  <si>
    <t>월산리 293</t>
    <phoneticPr fontId="4" type="noConversion"/>
  </si>
  <si>
    <t>반안초등학교</t>
    <phoneticPr fontId="4" type="noConversion"/>
  </si>
  <si>
    <t>군남면</t>
    <phoneticPr fontId="4" type="noConversion"/>
  </si>
  <si>
    <t>반안리 231</t>
    <phoneticPr fontId="4" type="noConversion"/>
  </si>
  <si>
    <t>영광서초등학교</t>
    <phoneticPr fontId="4" type="noConversion"/>
  </si>
  <si>
    <t>영광읍</t>
    <phoneticPr fontId="4" type="noConversion"/>
  </si>
  <si>
    <t>계송리 667</t>
    <phoneticPr fontId="4" type="noConversion"/>
  </si>
  <si>
    <t>완도</t>
    <phoneticPr fontId="4" type="noConversion"/>
  </si>
  <si>
    <t>노화동초등학교</t>
    <phoneticPr fontId="4" type="noConversion"/>
  </si>
  <si>
    <t>완도군</t>
    <phoneticPr fontId="4" type="noConversion"/>
  </si>
  <si>
    <t>노화읍</t>
    <phoneticPr fontId="4" type="noConversion"/>
  </si>
  <si>
    <t>구석리 925</t>
    <phoneticPr fontId="4" type="noConversion"/>
  </si>
  <si>
    <t>진도</t>
    <phoneticPr fontId="4" type="noConversion"/>
  </si>
  <si>
    <t>오송초등학교</t>
    <phoneticPr fontId="4" type="noConversion"/>
  </si>
  <si>
    <t>진도군</t>
    <phoneticPr fontId="4" type="noConversion"/>
  </si>
  <si>
    <t>지산면</t>
    <phoneticPr fontId="4" type="noConversion"/>
  </si>
  <si>
    <t>오류리 616-4</t>
    <phoneticPr fontId="4" type="noConversion"/>
  </si>
  <si>
    <t>칠전초등학교</t>
    <phoneticPr fontId="4" type="noConversion"/>
  </si>
  <si>
    <t>의신면</t>
    <phoneticPr fontId="4" type="noConversion"/>
  </si>
  <si>
    <t>칠전리 744</t>
    <phoneticPr fontId="4" type="noConversion"/>
  </si>
  <si>
    <t>순천</t>
    <phoneticPr fontId="4" type="noConversion"/>
  </si>
  <si>
    <t>황전북초용림분교장</t>
    <phoneticPr fontId="4" type="noConversion"/>
  </si>
  <si>
    <t>초</t>
    <phoneticPr fontId="4" type="noConversion"/>
  </si>
  <si>
    <t>순천시</t>
    <phoneticPr fontId="4" type="noConversion"/>
  </si>
  <si>
    <t>황전면</t>
    <phoneticPr fontId="4" type="noConversion"/>
  </si>
  <si>
    <t>선변리 745</t>
    <phoneticPr fontId="4" type="noConversion"/>
  </si>
  <si>
    <t>전남</t>
    <phoneticPr fontId="5" type="noConversion"/>
  </si>
  <si>
    <t>나주</t>
    <phoneticPr fontId="4" type="noConversion"/>
  </si>
  <si>
    <t>(구)나주초이화분교장</t>
    <phoneticPr fontId="4" type="noConversion"/>
  </si>
  <si>
    <t>토계동</t>
    <phoneticPr fontId="4" type="noConversion"/>
  </si>
  <si>
    <t>초</t>
    <phoneticPr fontId="4" type="noConversion"/>
  </si>
  <si>
    <t>주민공동소득증대시설</t>
    <phoneticPr fontId="4" type="noConversion"/>
  </si>
  <si>
    <t>2016.12.1.</t>
    <phoneticPr fontId="4" type="noConversion"/>
  </si>
  <si>
    <t>2018.11.30.</t>
    <phoneticPr fontId="4" type="noConversion"/>
  </si>
  <si>
    <t>우두리 지역주민 (50/100이상 동의) 소득증대시설 및 공동이용시설</t>
    <phoneticPr fontId="4" type="noConversion"/>
  </si>
  <si>
    <t>2016.07.03</t>
    <phoneticPr fontId="4" type="noConversion"/>
  </si>
  <si>
    <t>2018.07.02</t>
    <phoneticPr fontId="4" type="noConversion"/>
  </si>
  <si>
    <t>2016.03.12</t>
    <phoneticPr fontId="4" type="noConversion"/>
  </si>
  <si>
    <t>2018.03.11</t>
    <phoneticPr fontId="4" type="noConversion"/>
  </si>
  <si>
    <t>2015.12.16</t>
    <phoneticPr fontId="4" type="noConversion"/>
  </si>
  <si>
    <t>2017.12.31</t>
    <phoneticPr fontId="4" type="noConversion"/>
  </si>
  <si>
    <t>2015.08.01</t>
    <phoneticPr fontId="4" type="noConversion"/>
  </si>
  <si>
    <t>2020.07.31</t>
    <phoneticPr fontId="4" type="noConversion"/>
  </si>
  <si>
    <t>대안학교</t>
    <phoneticPr fontId="4" type="noConversion"/>
  </si>
  <si>
    <t>2017.01.01</t>
    <phoneticPr fontId="4" type="noConversion"/>
  </si>
  <si>
    <t>2019.12.31</t>
    <phoneticPr fontId="4" type="noConversion"/>
  </si>
  <si>
    <t>소득증대</t>
    <phoneticPr fontId="4" type="noConversion"/>
  </si>
  <si>
    <t>관광특화농업경영</t>
    <phoneticPr fontId="4" type="noConversion"/>
  </si>
  <si>
    <t>2014.11.15</t>
    <phoneticPr fontId="4" type="noConversion"/>
  </si>
  <si>
    <t>2017.11.14</t>
    <phoneticPr fontId="4" type="noConversion"/>
  </si>
  <si>
    <t>문화예술체험학교</t>
    <phoneticPr fontId="4" type="noConversion"/>
  </si>
  <si>
    <t>2015.03.20</t>
    <phoneticPr fontId="4" type="noConversion"/>
  </si>
  <si>
    <t>2018.03.19</t>
    <phoneticPr fontId="4" type="noConversion"/>
  </si>
  <si>
    <t>나주직업훈련원, 나주시취업정보센터 및 나주여성새로일하기센터 운영</t>
    <phoneticPr fontId="4" type="noConversion"/>
  </si>
  <si>
    <t>2015.3.24.</t>
    <phoneticPr fontId="4" type="noConversion"/>
  </si>
  <si>
    <t>2017.3.23.</t>
    <phoneticPr fontId="4" type="noConversion"/>
  </si>
  <si>
    <t xml:space="preserve">전통예술문화체험장 </t>
    <phoneticPr fontId="4" type="noConversion"/>
  </si>
  <si>
    <t>체험시설</t>
    <phoneticPr fontId="4" type="noConversion"/>
  </si>
  <si>
    <t>치즈체험장</t>
    <phoneticPr fontId="4" type="noConversion"/>
  </si>
  <si>
    <t>2014.12.26</t>
    <phoneticPr fontId="4" type="noConversion"/>
  </si>
  <si>
    <t>2017.12.25</t>
    <phoneticPr fontId="4" type="noConversion"/>
  </si>
  <si>
    <t>대안교육 중등교육과정운영,교육연구소 운영</t>
    <phoneticPr fontId="4" type="noConversion"/>
  </si>
  <si>
    <t>2014.04.08</t>
    <phoneticPr fontId="4" type="noConversion"/>
  </si>
  <si>
    <t>2017.04.07</t>
    <phoneticPr fontId="4" type="noConversion"/>
  </si>
  <si>
    <t>문화예술교육 및 주민복지</t>
    <phoneticPr fontId="4" type="noConversion"/>
  </si>
  <si>
    <t>2016.04.20</t>
    <phoneticPr fontId="4" type="noConversion"/>
  </si>
  <si>
    <t>2019.04.19</t>
    <phoneticPr fontId="4" type="noConversion"/>
  </si>
  <si>
    <t>친환경학습체험장</t>
    <phoneticPr fontId="4" type="noConversion"/>
  </si>
  <si>
    <t>2014.07.01</t>
    <phoneticPr fontId="4" type="noConversion"/>
  </si>
  <si>
    <t>2017.06.30</t>
    <phoneticPr fontId="4" type="noConversion"/>
  </si>
  <si>
    <t>문화시설</t>
    <phoneticPr fontId="4" type="noConversion"/>
  </si>
  <si>
    <t>미술관 및미술작품창작실</t>
    <phoneticPr fontId="4" type="noConversion"/>
  </si>
  <si>
    <t>2014.07.14</t>
    <phoneticPr fontId="4" type="noConversion"/>
  </si>
  <si>
    <t>2017.07.13</t>
    <phoneticPr fontId="4" type="noConversion"/>
  </si>
  <si>
    <t>시사교육박물관 및 갤러리 운영</t>
    <phoneticPr fontId="4" type="noConversion"/>
  </si>
  <si>
    <t>2015..02.01</t>
    <phoneticPr fontId="4" type="noConversion"/>
  </si>
  <si>
    <t>2018.01.31</t>
    <phoneticPr fontId="4" type="noConversion"/>
  </si>
  <si>
    <t>체험학습장 및교육운영</t>
    <phoneticPr fontId="4" type="noConversion"/>
  </si>
  <si>
    <t>입찰</t>
    <phoneticPr fontId="4" type="noConversion"/>
  </si>
  <si>
    <t>2016.06.04</t>
    <phoneticPr fontId="4" type="noConversion"/>
  </si>
  <si>
    <t>2019.06.03</t>
    <phoneticPr fontId="4" type="noConversion"/>
  </si>
  <si>
    <t>2016.10.19</t>
    <phoneticPr fontId="4" type="noConversion"/>
  </si>
  <si>
    <t>2019.10.18</t>
    <phoneticPr fontId="4" type="noConversion"/>
  </si>
  <si>
    <t>산악인 재난사고 본부 및 예방교육장</t>
    <phoneticPr fontId="4" type="noConversion"/>
  </si>
  <si>
    <t>2016.11.28.</t>
    <phoneticPr fontId="4" type="noConversion"/>
  </si>
  <si>
    <t>2019.11.25</t>
    <phoneticPr fontId="4" type="noConversion"/>
  </si>
  <si>
    <t>2016.09.16.</t>
    <phoneticPr fontId="4" type="noConversion"/>
  </si>
  <si>
    <t>2018.09.15.</t>
    <phoneticPr fontId="4" type="noConversion"/>
  </si>
  <si>
    <t xml:space="preserve">농작물재배 </t>
    <phoneticPr fontId="4" type="noConversion"/>
  </si>
  <si>
    <t>2016.08.01.</t>
    <phoneticPr fontId="4" type="noConversion"/>
  </si>
  <si>
    <t>2017.07.31.</t>
    <phoneticPr fontId="4" type="noConversion"/>
  </si>
  <si>
    <t>음식점운영 및 마을공동이용시설</t>
    <phoneticPr fontId="4" type="noConversion"/>
  </si>
  <si>
    <t>2016.07.10.</t>
    <phoneticPr fontId="4" type="noConversion"/>
  </si>
  <si>
    <t>2018.07.09.</t>
    <phoneticPr fontId="4" type="noConversion"/>
  </si>
  <si>
    <t>농작물재배</t>
    <phoneticPr fontId="4" type="noConversion"/>
  </si>
  <si>
    <t>2018.10.31.</t>
    <phoneticPr fontId="4" type="noConversion"/>
  </si>
  <si>
    <t>2016.09.11.</t>
    <phoneticPr fontId="4" type="noConversion"/>
  </si>
  <si>
    <t>2017.09.10.</t>
    <phoneticPr fontId="4" type="noConversion"/>
  </si>
  <si>
    <t>2018.07.31.</t>
    <phoneticPr fontId="4" type="noConversion"/>
  </si>
  <si>
    <t>교육용시설</t>
    <phoneticPr fontId="4" type="noConversion"/>
  </si>
  <si>
    <t>야생화자연학습장</t>
    <phoneticPr fontId="4" type="noConversion"/>
  </si>
  <si>
    <t>2016.09.01.</t>
    <phoneticPr fontId="4" type="noConversion"/>
  </si>
  <si>
    <t>2018.08.31.</t>
    <phoneticPr fontId="4" type="noConversion"/>
  </si>
  <si>
    <t>2016.08.18.</t>
    <phoneticPr fontId="4" type="noConversion"/>
  </si>
  <si>
    <t>2018.08.17.</t>
    <phoneticPr fontId="4" type="noConversion"/>
  </si>
  <si>
    <t>자동차대여(렌터카)
 차고지</t>
    <phoneticPr fontId="4" type="noConversion"/>
  </si>
  <si>
    <t>2015.11.30.</t>
    <phoneticPr fontId="4" type="noConversion"/>
  </si>
  <si>
    <t>2018.11.29</t>
    <phoneticPr fontId="4" type="noConversion"/>
  </si>
  <si>
    <t>2017.01.23.</t>
    <phoneticPr fontId="4" type="noConversion"/>
  </si>
  <si>
    <t>2020.01.22.</t>
    <phoneticPr fontId="4" type="noConversion"/>
  </si>
  <si>
    <t>전남블루베리체험학교</t>
    <phoneticPr fontId="4" type="noConversion"/>
  </si>
  <si>
    <t>2016.06.18</t>
    <phoneticPr fontId="4" type="noConversion"/>
  </si>
  <si>
    <t>2017.06.17</t>
    <phoneticPr fontId="4" type="noConversion"/>
  </si>
  <si>
    <t>도예 및 조각 향토문화체험학습장</t>
    <phoneticPr fontId="4" type="noConversion"/>
  </si>
  <si>
    <t>2017.02.03.</t>
    <phoneticPr fontId="4" type="noConversion"/>
  </si>
  <si>
    <t>2017.12.12.</t>
    <phoneticPr fontId="4" type="noConversion"/>
  </si>
  <si>
    <t>농촌체험학습장</t>
    <phoneticPr fontId="4" type="noConversion"/>
  </si>
  <si>
    <t>2016.08.04</t>
    <phoneticPr fontId="4" type="noConversion"/>
  </si>
  <si>
    <t>2019.08.03</t>
    <phoneticPr fontId="4" type="noConversion"/>
  </si>
  <si>
    <t>문화예술시설</t>
    <phoneticPr fontId="4" type="noConversion"/>
  </si>
  <si>
    <t>예술문화창작실 및미술체험학습장</t>
    <phoneticPr fontId="4" type="noConversion"/>
  </si>
  <si>
    <t>2019.08.17.</t>
    <phoneticPr fontId="4" type="noConversion"/>
  </si>
  <si>
    <t>전통식품제조및체험학습장</t>
    <phoneticPr fontId="4" type="noConversion"/>
  </si>
  <si>
    <t>치즈및피자체험장</t>
    <phoneticPr fontId="4" type="noConversion"/>
  </si>
  <si>
    <t>2017.02.04.</t>
    <phoneticPr fontId="4" type="noConversion"/>
  </si>
  <si>
    <t>2019.02.03.</t>
    <phoneticPr fontId="4" type="noConversion"/>
  </si>
  <si>
    <t>고로쇠황칠발효,표고버섯재배</t>
    <phoneticPr fontId="4" type="noConversion"/>
  </si>
  <si>
    <t>2016.09.19.</t>
    <phoneticPr fontId="4" type="noConversion"/>
  </si>
  <si>
    <t>2019.09.18.</t>
    <phoneticPr fontId="4" type="noConversion"/>
  </si>
  <si>
    <t>블루베리및표고버섯재배사</t>
    <phoneticPr fontId="4" type="noConversion"/>
  </si>
  <si>
    <t>2016.08.25</t>
    <phoneticPr fontId="4" type="noConversion"/>
  </si>
  <si>
    <t>2019.08.24.</t>
    <phoneticPr fontId="4" type="noConversion"/>
  </si>
  <si>
    <t>국제문화평생교육원</t>
    <phoneticPr fontId="4" type="noConversion"/>
  </si>
  <si>
    <t>2016.09.09</t>
    <phoneticPr fontId="4" type="noConversion"/>
  </si>
  <si>
    <t>2019.09.08</t>
    <phoneticPr fontId="4" type="noConversion"/>
  </si>
  <si>
    <t>강진귀농귀촌 사관학교 운영</t>
    <phoneticPr fontId="4" type="noConversion"/>
  </si>
  <si>
    <t>2014.04.22</t>
    <phoneticPr fontId="4" type="noConversion"/>
  </si>
  <si>
    <t>2018.12.31</t>
    <phoneticPr fontId="4" type="noConversion"/>
  </si>
  <si>
    <t>2015.12.05</t>
    <phoneticPr fontId="4" type="noConversion"/>
  </si>
  <si>
    <t>2020.12.04</t>
    <phoneticPr fontId="4" type="noConversion"/>
  </si>
  <si>
    <t>농작물 및 관상수 재배</t>
    <phoneticPr fontId="4" type="noConversion"/>
  </si>
  <si>
    <t>2016.06.08</t>
    <phoneticPr fontId="4" type="noConversion"/>
  </si>
  <si>
    <t>2021.06.07</t>
    <phoneticPr fontId="4" type="noConversion"/>
  </si>
  <si>
    <t>2017.05.23</t>
    <phoneticPr fontId="4" type="noConversion"/>
  </si>
  <si>
    <t xml:space="preserve"> 문화체험 및도자기공방 </t>
    <phoneticPr fontId="4" type="noConversion"/>
  </si>
  <si>
    <t>2015.12.06</t>
    <phoneticPr fontId="4" type="noConversion"/>
  </si>
  <si>
    <t>2018.12.05</t>
    <phoneticPr fontId="4" type="noConversion"/>
  </si>
  <si>
    <t xml:space="preserve">전통문화 체험학습장 </t>
    <phoneticPr fontId="4" type="noConversion"/>
  </si>
  <si>
    <t>2015.11.24</t>
    <phoneticPr fontId="4" type="noConversion"/>
  </si>
  <si>
    <t>2018.11.23</t>
    <phoneticPr fontId="4" type="noConversion"/>
  </si>
  <si>
    <t xml:space="preserve"> 약용식물체험 학습장</t>
    <phoneticPr fontId="4" type="noConversion"/>
  </si>
  <si>
    <t>2015.12.04</t>
    <phoneticPr fontId="4" type="noConversion"/>
  </si>
  <si>
    <t>2018.12.03</t>
    <phoneticPr fontId="4" type="noConversion"/>
  </si>
  <si>
    <t xml:space="preserve"> 들소리 가족테마(공예체험)캠핑 및 체험장</t>
    <phoneticPr fontId="4" type="noConversion"/>
  </si>
  <si>
    <t>2015.02.27</t>
    <phoneticPr fontId="4" type="noConversion"/>
  </si>
  <si>
    <t>2018.02.27</t>
    <phoneticPr fontId="4" type="noConversion"/>
  </si>
  <si>
    <t>청용도서관</t>
    <phoneticPr fontId="4" type="noConversion"/>
  </si>
  <si>
    <t>2015.12.01</t>
    <phoneticPr fontId="4" type="noConversion"/>
  </si>
  <si>
    <t>2018.11.30</t>
    <phoneticPr fontId="4" type="noConversion"/>
  </si>
  <si>
    <t>양봉교육장</t>
    <phoneticPr fontId="4" type="noConversion"/>
  </si>
  <si>
    <t>2016.07.01</t>
    <phoneticPr fontId="4" type="noConversion"/>
  </si>
  <si>
    <t>2019.06.30</t>
    <phoneticPr fontId="4" type="noConversion"/>
  </si>
  <si>
    <t>노인교육지원사업</t>
    <phoneticPr fontId="4" type="noConversion"/>
  </si>
  <si>
    <t>2016.10.23</t>
    <phoneticPr fontId="4" type="noConversion"/>
  </si>
  <si>
    <t>2017.04.22</t>
    <phoneticPr fontId="4" type="noConversion"/>
  </si>
  <si>
    <t>곤포사일리지 야적 보관 장소</t>
    <phoneticPr fontId="4" type="noConversion"/>
  </si>
  <si>
    <t>2014.09.13</t>
    <phoneticPr fontId="4" type="noConversion"/>
  </si>
  <si>
    <t>2017.09.12</t>
    <phoneticPr fontId="4" type="noConversion"/>
  </si>
  <si>
    <t>가족자연체험 시설 및 청소년이용(교육시설)</t>
    <phoneticPr fontId="4" type="noConversion"/>
  </si>
  <si>
    <t>2016.06.20</t>
    <phoneticPr fontId="4" type="noConversion"/>
  </si>
  <si>
    <t>2021.06.19</t>
    <phoneticPr fontId="4" type="noConversion"/>
  </si>
  <si>
    <t>농작물경작</t>
    <phoneticPr fontId="4" type="noConversion"/>
  </si>
  <si>
    <t>2016.08.25.</t>
    <phoneticPr fontId="4" type="noConversion"/>
  </si>
  <si>
    <t>2017.08.24</t>
    <phoneticPr fontId="4" type="noConversion"/>
  </si>
  <si>
    <t>2016.03.24.</t>
    <phoneticPr fontId="4" type="noConversion"/>
  </si>
  <si>
    <t>2018.03.23.</t>
    <phoneticPr fontId="4" type="noConversion"/>
  </si>
  <si>
    <t>생태농장운영</t>
    <phoneticPr fontId="4" type="noConversion"/>
  </si>
  <si>
    <t>2020.10.31.</t>
    <phoneticPr fontId="4" type="noConversion"/>
  </si>
  <si>
    <t>노화-구도간연도교 사무소</t>
    <phoneticPr fontId="4" type="noConversion"/>
  </si>
  <si>
    <t>2017.2.13.</t>
    <phoneticPr fontId="4" type="noConversion"/>
  </si>
  <si>
    <t>2018.2.12.</t>
    <phoneticPr fontId="4" type="noConversion"/>
  </si>
  <si>
    <t>단년생 농작물 재배</t>
    <phoneticPr fontId="4" type="noConversion"/>
  </si>
  <si>
    <t>2017.12.31.</t>
    <phoneticPr fontId="4" type="noConversion"/>
  </si>
  <si>
    <t>2015.05.15</t>
    <phoneticPr fontId="4" type="noConversion"/>
  </si>
  <si>
    <t>2018.05.14</t>
    <phoneticPr fontId="4" type="noConversion"/>
  </si>
  <si>
    <t>창원</t>
    <phoneticPr fontId="5" type="noConversion"/>
  </si>
  <si>
    <t>용산초등학교</t>
    <phoneticPr fontId="4" type="noConversion"/>
  </si>
  <si>
    <t>1995</t>
    <phoneticPr fontId="4" type="noConversion"/>
  </si>
  <si>
    <t>창원시</t>
    <phoneticPr fontId="5" type="noConversion"/>
  </si>
  <si>
    <t>의창구 동읍</t>
    <phoneticPr fontId="4" type="noConversion"/>
  </si>
  <si>
    <t>죽동리 508-8</t>
    <phoneticPr fontId="5" type="noConversion"/>
  </si>
  <si>
    <t>수의</t>
    <phoneticPr fontId="5" type="noConversion"/>
  </si>
  <si>
    <t>2015.9.13</t>
    <phoneticPr fontId="5" type="noConversion"/>
  </si>
  <si>
    <t>2018.9.12</t>
    <phoneticPr fontId="5" type="noConversion"/>
  </si>
  <si>
    <t>하북초등학교
진북분교장</t>
    <phoneticPr fontId="4" type="noConversion"/>
  </si>
  <si>
    <t>마산합포구 진북면</t>
    <phoneticPr fontId="4" type="noConversion"/>
  </si>
  <si>
    <t>대평리 196</t>
    <phoneticPr fontId="5" type="noConversion"/>
  </si>
  <si>
    <t>2015.10.1</t>
    <phoneticPr fontId="5" type="noConversion"/>
  </si>
  <si>
    <t>2018.9.30</t>
    <phoneticPr fontId="5" type="noConversion"/>
  </si>
  <si>
    <t>반동초등학교
구복분교장</t>
    <phoneticPr fontId="4" type="noConversion"/>
  </si>
  <si>
    <t>1997</t>
    <phoneticPr fontId="4" type="noConversion"/>
  </si>
  <si>
    <t>마산합포구 구산면</t>
    <phoneticPr fontId="4" type="noConversion"/>
  </si>
  <si>
    <t>구복리 275-21</t>
    <phoneticPr fontId="5" type="noConversion"/>
  </si>
  <si>
    <t>2014.6.1</t>
    <phoneticPr fontId="5" type="noConversion"/>
  </si>
  <si>
    <t>2017.5.31</t>
    <phoneticPr fontId="5" type="noConversion"/>
  </si>
  <si>
    <t>진전초등학교
낙동분교장</t>
    <phoneticPr fontId="4" type="noConversion"/>
  </si>
  <si>
    <t>마산합포구 진전면</t>
    <phoneticPr fontId="4" type="noConversion"/>
  </si>
  <si>
    <t>시락리 218</t>
    <phoneticPr fontId="5" type="noConversion"/>
  </si>
  <si>
    <t>2016.10.30</t>
    <phoneticPr fontId="5" type="noConversion"/>
  </si>
  <si>
    <t>2019.10.29</t>
    <phoneticPr fontId="5" type="noConversion"/>
  </si>
  <si>
    <t>양촌초등학교</t>
    <phoneticPr fontId="4" type="noConversion"/>
  </si>
  <si>
    <t>양촌리 390</t>
    <phoneticPr fontId="5" type="noConversion"/>
  </si>
  <si>
    <t>2015.12.1</t>
    <phoneticPr fontId="5" type="noConversion"/>
  </si>
  <si>
    <t>2018.11.30</t>
    <phoneticPr fontId="5" type="noConversion"/>
  </si>
  <si>
    <t>옥봉초등학교</t>
    <phoneticPr fontId="4" type="noConversion"/>
  </si>
  <si>
    <t>임곡리 305-1</t>
    <phoneticPr fontId="5" type="noConversion"/>
  </si>
  <si>
    <t>2015.4.16</t>
    <phoneticPr fontId="5" type="noConversion"/>
  </si>
  <si>
    <t>2018.4.15</t>
    <phoneticPr fontId="5" type="noConversion"/>
  </si>
  <si>
    <t>상북초등학교</t>
    <phoneticPr fontId="4" type="noConversion"/>
  </si>
  <si>
    <t>추곡리 534</t>
    <phoneticPr fontId="5" type="noConversion"/>
  </si>
  <si>
    <t>2015.11.17</t>
    <phoneticPr fontId="5" type="noConversion"/>
  </si>
  <si>
    <t>2018.11.16</t>
    <phoneticPr fontId="5" type="noConversion"/>
  </si>
  <si>
    <t>양곡초등학교
귀산분교장</t>
    <phoneticPr fontId="4" type="noConversion"/>
  </si>
  <si>
    <t>성산구 귀산동</t>
    <phoneticPr fontId="4" type="noConversion"/>
  </si>
  <si>
    <t>2015.3.15</t>
    <phoneticPr fontId="5" type="noConversion"/>
  </si>
  <si>
    <t>2018.3.14</t>
    <phoneticPr fontId="5" type="noConversion"/>
  </si>
  <si>
    <t>중리초등학교
안평분교장</t>
    <phoneticPr fontId="5" type="noConversion"/>
  </si>
  <si>
    <t xml:space="preserve">내서읍 </t>
    <phoneticPr fontId="5" type="noConversion"/>
  </si>
  <si>
    <t>평성리 23-2</t>
    <phoneticPr fontId="5" type="noConversion"/>
  </si>
  <si>
    <t>진동초등학교
태봉분교장</t>
    <phoneticPr fontId="5" type="noConversion"/>
  </si>
  <si>
    <t>마산합포구 진동면</t>
    <phoneticPr fontId="4" type="noConversion"/>
  </si>
  <si>
    <t>태봉리 68</t>
    <phoneticPr fontId="5" type="noConversion"/>
  </si>
  <si>
    <t>진해동중학교</t>
    <phoneticPr fontId="5" type="noConversion"/>
  </si>
  <si>
    <t>중</t>
    <phoneticPr fontId="5" type="noConversion"/>
  </si>
  <si>
    <t xml:space="preserve">진해구 성내동 </t>
    <phoneticPr fontId="5" type="noConversion"/>
  </si>
  <si>
    <t>396-9</t>
    <phoneticPr fontId="5" type="noConversion"/>
  </si>
  <si>
    <t>진주</t>
    <phoneticPr fontId="5" type="noConversion"/>
  </si>
  <si>
    <t>진주시</t>
    <phoneticPr fontId="4" type="noConversion"/>
  </si>
  <si>
    <t>금산면</t>
    <phoneticPr fontId="4" type="noConversion"/>
  </si>
  <si>
    <t>갈전리 1441-1</t>
    <phoneticPr fontId="5" type="noConversion"/>
  </si>
  <si>
    <t>반성초
남산분교장</t>
    <phoneticPr fontId="5" type="noConversion"/>
  </si>
  <si>
    <t>일반성면</t>
    <phoneticPr fontId="5" type="noConversion"/>
  </si>
  <si>
    <t>남산리 452-2</t>
    <phoneticPr fontId="5" type="noConversion"/>
  </si>
  <si>
    <t>대곡초
마진분교장</t>
    <phoneticPr fontId="5" type="noConversion"/>
  </si>
  <si>
    <t>대곡면</t>
    <phoneticPr fontId="5" type="noConversion"/>
  </si>
  <si>
    <t>마진리 195</t>
    <phoneticPr fontId="5" type="noConversion"/>
  </si>
  <si>
    <t>사봉초
부계분교장</t>
    <phoneticPr fontId="5" type="noConversion"/>
  </si>
  <si>
    <t>사봉면</t>
    <phoneticPr fontId="5" type="noConversion"/>
  </si>
  <si>
    <t>부계리 1159</t>
    <phoneticPr fontId="5" type="noConversion"/>
  </si>
  <si>
    <t>집현면</t>
    <phoneticPr fontId="5" type="noConversion"/>
  </si>
  <si>
    <t>대암리 417</t>
    <phoneticPr fontId="5" type="noConversion"/>
  </si>
  <si>
    <t>수곡면</t>
    <phoneticPr fontId="4" type="noConversion"/>
  </si>
  <si>
    <t>원외리 2-1</t>
    <phoneticPr fontId="5" type="noConversion"/>
  </si>
  <si>
    <t>내동초
나동분교장</t>
    <phoneticPr fontId="5" type="noConversion"/>
  </si>
  <si>
    <t>내동면</t>
    <phoneticPr fontId="5" type="noConversion"/>
  </si>
  <si>
    <t>삼계리 253-9</t>
    <phoneticPr fontId="5" type="noConversion"/>
  </si>
  <si>
    <t>명석초
계원분교장</t>
    <phoneticPr fontId="5" type="noConversion"/>
  </si>
  <si>
    <t>명석면</t>
    <phoneticPr fontId="5" type="noConversion"/>
  </si>
  <si>
    <t>계원리 174-1</t>
    <phoneticPr fontId="5" type="noConversion"/>
  </si>
  <si>
    <t>덕오리 725-2</t>
    <phoneticPr fontId="5" type="noConversion"/>
  </si>
  <si>
    <t>미천면</t>
    <phoneticPr fontId="5" type="noConversion"/>
  </si>
  <si>
    <t>오방리 141-4</t>
    <phoneticPr fontId="5" type="noConversion"/>
  </si>
  <si>
    <t>이반성초
진산분교장</t>
    <phoneticPr fontId="5" type="noConversion"/>
  </si>
  <si>
    <t>진주시</t>
    <phoneticPr fontId="5" type="noConversion"/>
  </si>
  <si>
    <t>이반성면</t>
    <phoneticPr fontId="5" type="noConversion"/>
  </si>
  <si>
    <t>가산리 151-1</t>
    <phoneticPr fontId="5" type="noConversion"/>
  </si>
  <si>
    <t>1.0</t>
    <phoneticPr fontId="5" type="noConversion"/>
  </si>
  <si>
    <t>도산초
도남분교장</t>
    <phoneticPr fontId="5" type="noConversion"/>
  </si>
  <si>
    <t>사량초
내지분교장</t>
    <phoneticPr fontId="5" type="noConversion"/>
  </si>
  <si>
    <t>사량초
읍덕분교장</t>
    <phoneticPr fontId="5" type="noConversion"/>
  </si>
  <si>
    <t>산양초
연명분교장</t>
    <phoneticPr fontId="5" type="noConversion"/>
  </si>
  <si>
    <t>산양초
화양분교장</t>
    <phoneticPr fontId="5" type="noConversion"/>
  </si>
  <si>
    <t>원량초
도덕분교장</t>
    <phoneticPr fontId="5" type="noConversion"/>
  </si>
  <si>
    <t>충렬초
대평분교장</t>
    <phoneticPr fontId="5" type="noConversion"/>
  </si>
  <si>
    <t>한산초
매물도분교장</t>
    <phoneticPr fontId="5" type="noConversion"/>
  </si>
  <si>
    <t>사천</t>
    <phoneticPr fontId="5" type="noConversion"/>
  </si>
  <si>
    <t>삼성초등
유천분교</t>
    <phoneticPr fontId="6" type="noConversion"/>
  </si>
  <si>
    <t>사천시</t>
    <phoneticPr fontId="4" type="noConversion"/>
  </si>
  <si>
    <t>사남면</t>
    <phoneticPr fontId="4" type="noConversion"/>
  </si>
  <si>
    <t>유천리 182</t>
    <phoneticPr fontId="4" type="noConversion"/>
  </si>
  <si>
    <t>수의</t>
    <phoneticPr fontId="6" type="noConversion"/>
  </si>
  <si>
    <t>2015.05.01</t>
    <phoneticPr fontId="5" type="noConversion"/>
  </si>
  <si>
    <t>2018.04.30</t>
    <phoneticPr fontId="4" type="noConversion"/>
  </si>
  <si>
    <t>사동초</t>
    <phoneticPr fontId="5" type="noConversion"/>
  </si>
  <si>
    <t>사천읍</t>
    <phoneticPr fontId="5" type="noConversion"/>
  </si>
  <si>
    <t>두량리 260</t>
    <phoneticPr fontId="5" type="noConversion"/>
  </si>
  <si>
    <t>2015.07.11</t>
    <phoneticPr fontId="5" type="noConversion"/>
  </si>
  <si>
    <t>2018.07.10</t>
    <phoneticPr fontId="5" type="noConversion"/>
  </si>
  <si>
    <t>대방초등
실안분교</t>
    <phoneticPr fontId="5" type="noConversion"/>
  </si>
  <si>
    <t>실안동</t>
    <phoneticPr fontId="5" type="noConversion"/>
  </si>
  <si>
    <t>2014.07.03</t>
    <phoneticPr fontId="5" type="noConversion"/>
  </si>
  <si>
    <t>2017.07.02</t>
    <phoneticPr fontId="5" type="noConversion"/>
  </si>
  <si>
    <t>초전초</t>
    <phoneticPr fontId="5" type="noConversion"/>
  </si>
  <si>
    <t>사남면</t>
    <phoneticPr fontId="5" type="noConversion"/>
  </si>
  <si>
    <t>초전리 551-1</t>
    <phoneticPr fontId="5" type="noConversion"/>
  </si>
  <si>
    <t>2016.09.15</t>
    <phoneticPr fontId="5" type="noConversion"/>
  </si>
  <si>
    <t>2017.09.14</t>
    <phoneticPr fontId="5" type="noConversion"/>
  </si>
  <si>
    <t>금진초</t>
    <phoneticPr fontId="5" type="noConversion"/>
  </si>
  <si>
    <t>서포면</t>
    <phoneticPr fontId="5" type="noConversion"/>
  </si>
  <si>
    <t>금진리 438</t>
    <phoneticPr fontId="5" type="noConversion"/>
  </si>
  <si>
    <t>2014.06.05</t>
    <phoneticPr fontId="5" type="noConversion"/>
  </si>
  <si>
    <t>2017.06.04</t>
    <phoneticPr fontId="5" type="noConversion"/>
  </si>
  <si>
    <t>서포초등
자혜분교</t>
    <phoneticPr fontId="5" type="noConversion"/>
  </si>
  <si>
    <t>자혜리 519</t>
    <phoneticPr fontId="5" type="noConversion"/>
  </si>
  <si>
    <t>경쟁입찰</t>
    <phoneticPr fontId="5" type="noConversion"/>
  </si>
  <si>
    <t>2016.10.10</t>
    <phoneticPr fontId="5" type="noConversion"/>
  </si>
  <si>
    <t>2019.10.09</t>
    <phoneticPr fontId="5" type="noConversion"/>
  </si>
  <si>
    <t>구.사남초</t>
    <phoneticPr fontId="5" type="noConversion"/>
  </si>
  <si>
    <t>죽전리 382</t>
    <phoneticPr fontId="5" type="noConversion"/>
  </si>
  <si>
    <t>삼성초등
가천분교</t>
    <phoneticPr fontId="5" type="noConversion"/>
  </si>
  <si>
    <t>가천리 84</t>
    <phoneticPr fontId="5" type="noConversion"/>
  </si>
  <si>
    <t>선진초등</t>
    <phoneticPr fontId="5" type="noConversion"/>
  </si>
  <si>
    <t>용현면</t>
    <phoneticPr fontId="5" type="noConversion"/>
  </si>
  <si>
    <t>통양리 108</t>
    <phoneticPr fontId="5" type="noConversion"/>
  </si>
  <si>
    <t>김해</t>
    <phoneticPr fontId="5" type="noConversion"/>
  </si>
  <si>
    <t>김해봉황초 
이화분교</t>
    <phoneticPr fontId="5" type="noConversion"/>
  </si>
  <si>
    <t>김해시</t>
    <phoneticPr fontId="4" type="noConversion"/>
  </si>
  <si>
    <t>화목동</t>
    <phoneticPr fontId="5" type="noConversion"/>
  </si>
  <si>
    <t>60-5</t>
    <phoneticPr fontId="5" type="noConversion"/>
  </si>
  <si>
    <t>구)수남초등학교</t>
    <phoneticPr fontId="5" type="noConversion"/>
  </si>
  <si>
    <t>응달동</t>
    <phoneticPr fontId="5" type="noConversion"/>
  </si>
  <si>
    <t>154-21</t>
    <phoneticPr fontId="5" type="noConversion"/>
  </si>
  <si>
    <t>신월초등학교</t>
    <phoneticPr fontId="6" type="noConversion"/>
  </si>
  <si>
    <t>진례면</t>
    <phoneticPr fontId="5" type="noConversion"/>
  </si>
  <si>
    <t>신월리 440-2</t>
    <phoneticPr fontId="5" type="noConversion"/>
  </si>
  <si>
    <t>구)김해봉황초등학교</t>
    <phoneticPr fontId="5" type="noConversion"/>
  </si>
  <si>
    <t>김해시</t>
    <phoneticPr fontId="5" type="noConversion"/>
  </si>
  <si>
    <t xml:space="preserve">봉황동 </t>
    <phoneticPr fontId="5" type="noConversion"/>
  </si>
  <si>
    <t>이작초등학교
도요분교</t>
    <phoneticPr fontId="6" type="noConversion"/>
  </si>
  <si>
    <t>생림면</t>
    <phoneticPr fontId="5" type="noConversion"/>
  </si>
  <si>
    <t>도요리 245</t>
    <phoneticPr fontId="5" type="noConversion"/>
  </si>
  <si>
    <t>2016.03.29</t>
    <phoneticPr fontId="5" type="noConversion"/>
  </si>
  <si>
    <t>2017.03.28</t>
    <phoneticPr fontId="5" type="noConversion"/>
  </si>
  <si>
    <t>금곡초등학교</t>
    <phoneticPr fontId="5" type="noConversion"/>
  </si>
  <si>
    <t>한림면</t>
    <phoneticPr fontId="5" type="noConversion"/>
  </si>
  <si>
    <t>금곡리 1083-1</t>
    <phoneticPr fontId="5" type="noConversion"/>
  </si>
  <si>
    <t>2015.08.22</t>
    <phoneticPr fontId="5" type="noConversion"/>
  </si>
  <si>
    <t>2018.08.21.</t>
    <phoneticPr fontId="5" type="noConversion"/>
  </si>
  <si>
    <t>한림초등학교
가산분교</t>
    <phoneticPr fontId="5" type="noConversion"/>
  </si>
  <si>
    <t>가산리 191-2</t>
    <phoneticPr fontId="5" type="noConversion"/>
  </si>
  <si>
    <t>2015.05.04</t>
    <phoneticPr fontId="5" type="noConversion"/>
  </si>
  <si>
    <t>2018.05.03</t>
    <phoneticPr fontId="5" type="noConversion"/>
  </si>
  <si>
    <t>신천초등학교</t>
    <phoneticPr fontId="5" type="noConversion"/>
  </si>
  <si>
    <t>신천리 662</t>
    <phoneticPr fontId="5" type="noConversion"/>
  </si>
  <si>
    <t>2016.04.01</t>
    <phoneticPr fontId="5" type="noConversion"/>
  </si>
  <si>
    <t>2019.03.31</t>
    <phoneticPr fontId="5" type="noConversion"/>
  </si>
  <si>
    <t>밀양</t>
    <phoneticPr fontId="5" type="noConversion"/>
  </si>
  <si>
    <t>부북초등
정진분교</t>
    <phoneticPr fontId="5" type="noConversion"/>
  </si>
  <si>
    <t>밀양시</t>
    <phoneticPr fontId="5" type="noConversion"/>
  </si>
  <si>
    <t>부북면</t>
    <phoneticPr fontId="5" type="noConversion"/>
  </si>
  <si>
    <t>퇴로리 280-5</t>
    <phoneticPr fontId="5" type="noConversion"/>
  </si>
  <si>
    <t>2014.10.31.</t>
    <phoneticPr fontId="5" type="noConversion"/>
  </si>
  <si>
    <t>2017.10.30.</t>
    <phoneticPr fontId="5" type="noConversion"/>
  </si>
  <si>
    <t>안법초등</t>
    <phoneticPr fontId="5" type="noConversion"/>
  </si>
  <si>
    <t>단장면</t>
    <phoneticPr fontId="5" type="noConversion"/>
  </si>
  <si>
    <t>안법리 506-3</t>
    <phoneticPr fontId="5" type="noConversion"/>
  </si>
  <si>
    <t>2013.5.9.</t>
    <phoneticPr fontId="5" type="noConversion"/>
  </si>
  <si>
    <t>2016.5.8.</t>
    <phoneticPr fontId="5" type="noConversion"/>
  </si>
  <si>
    <t>상동초등
안인분교</t>
    <phoneticPr fontId="5" type="noConversion"/>
  </si>
  <si>
    <t>상동면</t>
    <phoneticPr fontId="5" type="noConversion"/>
  </si>
  <si>
    <t>안인리 297-1</t>
    <phoneticPr fontId="5" type="noConversion"/>
  </si>
  <si>
    <t>2015.9.1.</t>
    <phoneticPr fontId="5" type="noConversion"/>
  </si>
  <si>
    <t>2018.8.31.</t>
    <phoneticPr fontId="5" type="noConversion"/>
  </si>
  <si>
    <t>봉황초등</t>
    <phoneticPr fontId="5" type="noConversion"/>
  </si>
  <si>
    <t>초동면</t>
    <phoneticPr fontId="5" type="noConversion"/>
  </si>
  <si>
    <t>덕산리 292</t>
    <phoneticPr fontId="5" type="noConversion"/>
  </si>
  <si>
    <t>2014.5.20.</t>
    <phoneticPr fontId="5" type="noConversion"/>
  </si>
  <si>
    <t>2017.5.19.</t>
    <phoneticPr fontId="5" type="noConversion"/>
  </si>
  <si>
    <t>산동초등
고례분교</t>
    <phoneticPr fontId="5" type="noConversion"/>
  </si>
  <si>
    <t>고례리 1516-1</t>
    <phoneticPr fontId="5" type="noConversion"/>
  </si>
  <si>
    <t>2015.11.12.</t>
    <phoneticPr fontId="5" type="noConversion"/>
  </si>
  <si>
    <t>2018.11.11.</t>
    <phoneticPr fontId="5" type="noConversion"/>
  </si>
  <si>
    <t>산내초등
임고분교</t>
    <phoneticPr fontId="5" type="noConversion"/>
  </si>
  <si>
    <t>산내면</t>
    <phoneticPr fontId="5" type="noConversion"/>
  </si>
  <si>
    <t>임고리 1999-1</t>
    <phoneticPr fontId="5" type="noConversion"/>
  </si>
  <si>
    <t>2016.1.11.</t>
    <phoneticPr fontId="5" type="noConversion"/>
  </si>
  <si>
    <t>2019.1.10.</t>
    <phoneticPr fontId="5" type="noConversion"/>
  </si>
  <si>
    <t>가인초등</t>
    <phoneticPr fontId="5" type="noConversion"/>
  </si>
  <si>
    <t>가인리 539-1</t>
    <phoneticPr fontId="5" type="noConversion"/>
  </si>
  <si>
    <t>2017.1.6.</t>
    <phoneticPr fontId="5" type="noConversion"/>
  </si>
  <si>
    <t>2020.1.5.</t>
    <phoneticPr fontId="5" type="noConversion"/>
  </si>
  <si>
    <t>초동초등
반월분교</t>
    <phoneticPr fontId="5" type="noConversion"/>
  </si>
  <si>
    <t>대곡리 245-3</t>
    <phoneticPr fontId="5" type="noConversion"/>
  </si>
  <si>
    <t>2014.6.12.</t>
    <phoneticPr fontId="5" type="noConversion"/>
  </si>
  <si>
    <t>2017.6.11.</t>
    <phoneticPr fontId="5" type="noConversion"/>
  </si>
  <si>
    <t>안태초등</t>
    <phoneticPr fontId="5" type="noConversion"/>
  </si>
  <si>
    <t>삼랑진읍</t>
    <phoneticPr fontId="5" type="noConversion"/>
  </si>
  <si>
    <t>안태리 542</t>
    <phoneticPr fontId="5" type="noConversion"/>
  </si>
  <si>
    <t>무안초등
운정분교</t>
    <phoneticPr fontId="5" type="noConversion"/>
  </si>
  <si>
    <t>무안면</t>
    <phoneticPr fontId="5" type="noConversion"/>
  </si>
  <si>
    <t>운정리 149-4</t>
    <phoneticPr fontId="5" type="noConversion"/>
  </si>
  <si>
    <t>2015.9.21.</t>
    <phoneticPr fontId="5" type="noConversion"/>
  </si>
  <si>
    <t>2018.9.20.</t>
    <phoneticPr fontId="5" type="noConversion"/>
  </si>
  <si>
    <t>무안초등
중산분교</t>
    <phoneticPr fontId="5" type="noConversion"/>
  </si>
  <si>
    <t>중산리 162-1</t>
    <phoneticPr fontId="5" type="noConversion"/>
  </si>
  <si>
    <t>2015.8.5.</t>
    <phoneticPr fontId="5" type="noConversion"/>
  </si>
  <si>
    <t>2018.8.4.</t>
    <phoneticPr fontId="5" type="noConversion"/>
  </si>
  <si>
    <t>단산초등</t>
    <phoneticPr fontId="5" type="noConversion"/>
  </si>
  <si>
    <t>산외면</t>
    <phoneticPr fontId="5" type="noConversion"/>
  </si>
  <si>
    <t>금곡리 83-2</t>
    <phoneticPr fontId="5" type="noConversion"/>
  </si>
  <si>
    <t>2015.9.3.</t>
    <phoneticPr fontId="5" type="noConversion"/>
  </si>
  <si>
    <t>2018.9.2.</t>
    <phoneticPr fontId="5" type="noConversion"/>
  </si>
  <si>
    <t>구)상동초등</t>
    <phoneticPr fontId="5" type="noConversion"/>
  </si>
  <si>
    <t>금산리 876</t>
    <phoneticPr fontId="5" type="noConversion"/>
  </si>
  <si>
    <t>2015.1.6.</t>
    <phoneticPr fontId="5" type="noConversion"/>
  </si>
  <si>
    <t>백산초등</t>
    <phoneticPr fontId="5" type="noConversion"/>
  </si>
  <si>
    <t>하남읍</t>
    <phoneticPr fontId="5" type="noConversion"/>
  </si>
  <si>
    <t>백산리 1257-4</t>
    <phoneticPr fontId="5" type="noConversion"/>
  </si>
  <si>
    <t>2017.1.1.</t>
    <phoneticPr fontId="5" type="noConversion"/>
  </si>
  <si>
    <t>2017.12.31.</t>
    <phoneticPr fontId="5" type="noConversion"/>
  </si>
  <si>
    <t>「폐교재산의 활용촉진을 위한 특별법 제5조 제4항 제2호」</t>
    <phoneticPr fontId="5" type="noConversion"/>
  </si>
  <si>
    <t>무안초등
내진분교</t>
    <phoneticPr fontId="5" type="noConversion"/>
  </si>
  <si>
    <t>양효리 349</t>
    <phoneticPr fontId="5" type="noConversion"/>
  </si>
  <si>
    <t>2014.4.7.</t>
    <phoneticPr fontId="5" type="noConversion"/>
  </si>
  <si>
    <t>2017.4.6.</t>
    <phoneticPr fontId="5" type="noConversion"/>
  </si>
  <si>
    <t>초동중</t>
    <phoneticPr fontId="5" type="noConversion"/>
  </si>
  <si>
    <t>성만리 624-2</t>
    <phoneticPr fontId="5" type="noConversion"/>
  </si>
  <si>
    <t>수산초등
하남대사분교</t>
    <phoneticPr fontId="5" type="noConversion"/>
  </si>
  <si>
    <t>대사리 242-2</t>
    <phoneticPr fontId="5" type="noConversion"/>
  </si>
  <si>
    <t>인산초등</t>
    <phoneticPr fontId="5" type="noConversion"/>
  </si>
  <si>
    <t>청도면</t>
    <phoneticPr fontId="5" type="noConversion"/>
  </si>
  <si>
    <t>인산리 656</t>
    <phoneticPr fontId="5" type="noConversion"/>
  </si>
  <si>
    <t>밀양중
청도분교</t>
    <phoneticPr fontId="5" type="noConversion"/>
  </si>
  <si>
    <t>인산리 667-1</t>
    <phoneticPr fontId="5" type="noConversion"/>
  </si>
  <si>
    <t>일운초등 
내도분교</t>
    <phoneticPr fontId="5" type="noConversion"/>
  </si>
  <si>
    <t>2013.01.05.</t>
    <phoneticPr fontId="5" type="noConversion"/>
  </si>
  <si>
    <t>동부초등 
동령분교</t>
    <phoneticPr fontId="5" type="noConversion"/>
  </si>
  <si>
    <t>숭덕초등 
학산분교</t>
    <phoneticPr fontId="5" type="noConversion"/>
  </si>
  <si>
    <t>명사초등 
해금강분교</t>
    <phoneticPr fontId="5" type="noConversion"/>
  </si>
  <si>
    <t>일운초등 
망월분교</t>
    <phoneticPr fontId="5" type="noConversion"/>
  </si>
  <si>
    <t>창호초등 
신호분교</t>
    <phoneticPr fontId="5" type="noConversion"/>
  </si>
  <si>
    <t>숭덕초등 
상동분교</t>
    <phoneticPr fontId="5" type="noConversion"/>
  </si>
  <si>
    <t>거제초등 
법동분교</t>
    <phoneticPr fontId="5" type="noConversion"/>
  </si>
  <si>
    <t>장목초등 
황포분교</t>
    <phoneticPr fontId="5" type="noConversion"/>
  </si>
  <si>
    <t>거제초등 
산달분교</t>
    <phoneticPr fontId="5" type="noConversion"/>
  </si>
  <si>
    <t>명사초등 
다대분교</t>
    <phoneticPr fontId="5" type="noConversion"/>
  </si>
  <si>
    <t>무상대부</t>
    <phoneticPr fontId="5" type="noConversion"/>
  </si>
  <si>
    <t>국산초등 
덕포분교</t>
    <phoneticPr fontId="5" type="noConversion"/>
  </si>
  <si>
    <t>동부초등 
학동분교</t>
    <phoneticPr fontId="5" type="noConversion"/>
  </si>
  <si>
    <t>계룡초등 
삼룡분교</t>
    <phoneticPr fontId="5" type="noConversion"/>
  </si>
  <si>
    <t>의령</t>
    <phoneticPr fontId="5" type="noConversion"/>
  </si>
  <si>
    <t>궁류초
평촌분교장</t>
    <phoneticPr fontId="5" type="noConversion"/>
  </si>
  <si>
    <t>의령군</t>
    <phoneticPr fontId="4" type="noConversion"/>
  </si>
  <si>
    <t>궁류면</t>
    <phoneticPr fontId="5" type="noConversion"/>
  </si>
  <si>
    <t>평촌리 595</t>
    <phoneticPr fontId="5" type="noConversion"/>
  </si>
  <si>
    <t>정곡초
정남분교장</t>
    <phoneticPr fontId="5" type="noConversion"/>
  </si>
  <si>
    <t>정곡면</t>
    <phoneticPr fontId="5" type="noConversion"/>
  </si>
  <si>
    <t>백곡리 1162</t>
    <phoneticPr fontId="5" type="noConversion"/>
  </si>
  <si>
    <t>경쟁</t>
    <phoneticPr fontId="5" type="noConversion"/>
  </si>
  <si>
    <t>2015.4.1</t>
    <phoneticPr fontId="5" type="noConversion"/>
  </si>
  <si>
    <t>2018.3.31</t>
    <phoneticPr fontId="5" type="noConversion"/>
  </si>
  <si>
    <t>가례초
갑을분교장</t>
    <phoneticPr fontId="5" type="noConversion"/>
  </si>
  <si>
    <t>가례면</t>
    <phoneticPr fontId="4" type="noConversion"/>
  </si>
  <si>
    <t>개승리 179-1</t>
    <phoneticPr fontId="5" type="noConversion"/>
  </si>
  <si>
    <t>2015.9.14</t>
    <phoneticPr fontId="5" type="noConversion"/>
  </si>
  <si>
    <t>2017.9.13</t>
    <phoneticPr fontId="5" type="noConversion"/>
  </si>
  <si>
    <t>운암초</t>
    <phoneticPr fontId="6" type="noConversion"/>
  </si>
  <si>
    <t>운암리 117</t>
    <phoneticPr fontId="4" type="noConversion"/>
  </si>
  <si>
    <t>함안</t>
    <phoneticPr fontId="5" type="noConversion"/>
  </si>
  <si>
    <t>신음초</t>
    <phoneticPr fontId="5" type="noConversion"/>
  </si>
  <si>
    <t>함안군</t>
    <phoneticPr fontId="5" type="noConversion"/>
  </si>
  <si>
    <t>가아읍</t>
    <phoneticPr fontId="5" type="noConversion"/>
  </si>
  <si>
    <t>신음리 1034</t>
    <phoneticPr fontId="5" type="noConversion"/>
  </si>
  <si>
    <t>군북초
수곡분교장</t>
    <phoneticPr fontId="5" type="noConversion"/>
  </si>
  <si>
    <t>군북면</t>
    <phoneticPr fontId="5" type="noConversion"/>
  </si>
  <si>
    <t>수곡리 175</t>
    <phoneticPr fontId="5" type="noConversion"/>
  </si>
  <si>
    <t>2014.12.30</t>
    <phoneticPr fontId="5" type="noConversion"/>
  </si>
  <si>
    <t>2018.1.9</t>
    <phoneticPr fontId="5" type="noConversion"/>
  </si>
  <si>
    <t>법수면</t>
    <phoneticPr fontId="5" type="noConversion"/>
  </si>
  <si>
    <t>대송리 1110</t>
    <phoneticPr fontId="5" type="noConversion"/>
  </si>
  <si>
    <t>2015.5.15</t>
    <phoneticPr fontId="5" type="noConversion"/>
  </si>
  <si>
    <t>2018.5.19</t>
    <phoneticPr fontId="5" type="noConversion"/>
  </si>
  <si>
    <t>대산면</t>
    <phoneticPr fontId="5" type="noConversion"/>
  </si>
  <si>
    <t>서촌리 231</t>
    <phoneticPr fontId="5" type="noConversion"/>
  </si>
  <si>
    <t>2014.9.4</t>
    <phoneticPr fontId="5" type="noConversion"/>
  </si>
  <si>
    <t>2019.9.19</t>
    <phoneticPr fontId="5" type="noConversion"/>
  </si>
  <si>
    <t>군북초
사촌분교장</t>
    <phoneticPr fontId="5" type="noConversion"/>
  </si>
  <si>
    <t>사촌리 862</t>
    <phoneticPr fontId="5" type="noConversion"/>
  </si>
  <si>
    <t>2016.8.3</t>
    <phoneticPr fontId="5" type="noConversion"/>
  </si>
  <si>
    <t>2019.8.26</t>
    <phoneticPr fontId="5" type="noConversion"/>
  </si>
  <si>
    <t>법수초
우거분교장</t>
    <phoneticPr fontId="5" type="noConversion"/>
  </si>
  <si>
    <t>우거리 789</t>
    <phoneticPr fontId="5" type="noConversion"/>
  </si>
  <si>
    <t>2016.7.13</t>
    <phoneticPr fontId="5" type="noConversion"/>
  </si>
  <si>
    <t>2019.7.13</t>
    <phoneticPr fontId="5" type="noConversion"/>
  </si>
  <si>
    <t>평림리 398-1</t>
    <phoneticPr fontId="5" type="noConversion"/>
  </si>
  <si>
    <t>2015.1.16</t>
    <phoneticPr fontId="5" type="noConversion"/>
  </si>
  <si>
    <t>2018.1.31</t>
    <phoneticPr fontId="5" type="noConversion"/>
  </si>
  <si>
    <t>강주리 408-2</t>
    <phoneticPr fontId="5" type="noConversion"/>
  </si>
  <si>
    <t>2016.5.13</t>
    <phoneticPr fontId="5" type="noConversion"/>
  </si>
  <si>
    <t>2021.5.19</t>
    <phoneticPr fontId="5" type="noConversion"/>
  </si>
  <si>
    <t>칠북초</t>
    <phoneticPr fontId="5" type="noConversion"/>
  </si>
  <si>
    <t>칠북면</t>
    <phoneticPr fontId="5" type="noConversion"/>
  </si>
  <si>
    <t>검단리 980</t>
    <phoneticPr fontId="5" type="noConversion"/>
  </si>
  <si>
    <t>창녕</t>
    <phoneticPr fontId="5" type="noConversion"/>
  </si>
  <si>
    <t>유어초등
회룡분교장</t>
    <phoneticPr fontId="6" type="noConversion"/>
  </si>
  <si>
    <t>창녕군</t>
    <phoneticPr fontId="4" type="noConversion"/>
  </si>
  <si>
    <t>창녕읍 유어면</t>
    <phoneticPr fontId="4" type="noConversion"/>
  </si>
  <si>
    <t>대대리 371-1</t>
    <phoneticPr fontId="4" type="noConversion"/>
  </si>
  <si>
    <t>창락초등학교</t>
    <phoneticPr fontId="5" type="noConversion"/>
  </si>
  <si>
    <t>창녕군</t>
    <phoneticPr fontId="5" type="noConversion"/>
  </si>
  <si>
    <t xml:space="preserve">창녕읍 </t>
    <phoneticPr fontId="5" type="noConversion"/>
  </si>
  <si>
    <t>퇴천리 544</t>
    <phoneticPr fontId="5" type="noConversion"/>
  </si>
  <si>
    <t>대학초등학교</t>
    <phoneticPr fontId="5" type="noConversion"/>
  </si>
  <si>
    <t xml:space="preserve">창녕읍 대지면 </t>
    <phoneticPr fontId="5" type="noConversion"/>
  </si>
  <si>
    <t>본초리 276</t>
    <phoneticPr fontId="5" type="noConversion"/>
  </si>
  <si>
    <t>2014.04.10</t>
    <phoneticPr fontId="5" type="noConversion"/>
  </si>
  <si>
    <t>2017.04.09</t>
    <phoneticPr fontId="5" type="noConversion"/>
  </si>
  <si>
    <t>월령초등학교</t>
    <phoneticPr fontId="5" type="noConversion"/>
  </si>
  <si>
    <t xml:space="preserve">창녕읍 영산면 </t>
    <phoneticPr fontId="5" type="noConversion"/>
  </si>
  <si>
    <t>월령리 995-1</t>
    <phoneticPr fontId="5" type="noConversion"/>
  </si>
  <si>
    <t>2014.12.05</t>
    <phoneticPr fontId="5" type="noConversion"/>
  </si>
  <si>
    <t>2017.12.04</t>
    <phoneticPr fontId="5" type="noConversion"/>
  </si>
  <si>
    <t>고성</t>
    <phoneticPr fontId="5" type="noConversion"/>
  </si>
  <si>
    <t>삼덕초등</t>
    <phoneticPr fontId="5" type="noConversion"/>
  </si>
  <si>
    <t>고성군</t>
    <phoneticPr fontId="5" type="noConversion"/>
  </si>
  <si>
    <t>회화면</t>
    <phoneticPr fontId="5" type="noConversion"/>
  </si>
  <si>
    <t>삼덕리 1397-3</t>
    <phoneticPr fontId="5" type="noConversion"/>
  </si>
  <si>
    <t>2015.05.20</t>
    <phoneticPr fontId="5" type="noConversion"/>
  </si>
  <si>
    <t>2018.05.19</t>
    <phoneticPr fontId="5" type="noConversion"/>
  </si>
  <si>
    <t>동해초등 대동분교</t>
    <phoneticPr fontId="5" type="noConversion"/>
  </si>
  <si>
    <t>2016.09.01</t>
    <phoneticPr fontId="5" type="noConversion"/>
  </si>
  <si>
    <t>2021.08.31.</t>
    <phoneticPr fontId="5" type="noConversion"/>
  </si>
  <si>
    <t>영오초 영동분교</t>
    <phoneticPr fontId="5" type="noConversion"/>
  </si>
  <si>
    <t>영오면</t>
    <phoneticPr fontId="5" type="noConversion"/>
  </si>
  <si>
    <t>연당리 705</t>
    <phoneticPr fontId="5" type="noConversion"/>
  </si>
  <si>
    <t>2017.01.01</t>
    <phoneticPr fontId="5" type="noConversion"/>
  </si>
  <si>
    <t>2021.12.31</t>
    <phoneticPr fontId="5" type="noConversion"/>
  </si>
  <si>
    <t>상동초등</t>
    <phoneticPr fontId="5" type="noConversion"/>
  </si>
  <si>
    <t>상리면</t>
    <phoneticPr fontId="5" type="noConversion"/>
  </si>
  <si>
    <t>망림리 528-4</t>
    <phoneticPr fontId="5" type="noConversion"/>
  </si>
  <si>
    <t>고성중 삼산분교</t>
    <phoneticPr fontId="5" type="noConversion"/>
  </si>
  <si>
    <t>삼산면</t>
    <phoneticPr fontId="5" type="noConversion"/>
  </si>
  <si>
    <t>미룡리 285</t>
    <phoneticPr fontId="5" type="noConversion"/>
  </si>
  <si>
    <t>광일초</t>
    <phoneticPr fontId="5" type="noConversion"/>
  </si>
  <si>
    <t>거류면</t>
    <phoneticPr fontId="5" type="noConversion"/>
  </si>
  <si>
    <t>송산리 781-3</t>
    <phoneticPr fontId="5" type="noConversion"/>
  </si>
  <si>
    <t>고성유치원</t>
    <phoneticPr fontId="5" type="noConversion"/>
  </si>
  <si>
    <t>하일중</t>
    <phoneticPr fontId="5" type="noConversion"/>
  </si>
  <si>
    <t>하일면</t>
    <phoneticPr fontId="5" type="noConversion"/>
  </si>
  <si>
    <t>학림리 701-2</t>
    <phoneticPr fontId="5" type="noConversion"/>
  </si>
  <si>
    <t>고성음악고</t>
    <phoneticPr fontId="5" type="noConversion"/>
  </si>
  <si>
    <t>남해</t>
    <phoneticPr fontId="4" type="noConversion"/>
  </si>
  <si>
    <t>성남초등학교</t>
    <phoneticPr fontId="6" type="noConversion"/>
  </si>
  <si>
    <t>남해군</t>
    <phoneticPr fontId="4" type="noConversion"/>
  </si>
  <si>
    <t>이동면</t>
    <phoneticPr fontId="4" type="noConversion"/>
  </si>
  <si>
    <t>화계리 302</t>
    <phoneticPr fontId="4" type="noConversion"/>
  </si>
  <si>
    <t>2016.3.10</t>
    <phoneticPr fontId="4" type="noConversion"/>
  </si>
  <si>
    <t>2019.3.9</t>
    <phoneticPr fontId="4" type="noConversion"/>
  </si>
  <si>
    <t>설천초 덕신분교장</t>
    <phoneticPr fontId="4" type="noConversion"/>
  </si>
  <si>
    <t>설천면</t>
    <phoneticPr fontId="4" type="noConversion"/>
  </si>
  <si>
    <t>덕신리 1259</t>
    <phoneticPr fontId="4" type="noConversion"/>
  </si>
  <si>
    <t>공개경쟁</t>
    <phoneticPr fontId="6" type="noConversion"/>
  </si>
  <si>
    <t>2015.10.1</t>
    <phoneticPr fontId="4" type="noConversion"/>
  </si>
  <si>
    <t>2018.6.30</t>
    <phoneticPr fontId="4" type="noConversion"/>
  </si>
  <si>
    <t>2020.9.30</t>
    <phoneticPr fontId="4" type="noConversion"/>
  </si>
  <si>
    <t>송남초등학교</t>
    <phoneticPr fontId="4" type="noConversion"/>
  </si>
  <si>
    <t>미조면</t>
    <phoneticPr fontId="4" type="noConversion"/>
  </si>
  <si>
    <t>송정리 1175-4</t>
    <phoneticPr fontId="4" type="noConversion"/>
  </si>
  <si>
    <t>성호중학교</t>
    <phoneticPr fontId="4" type="noConversion"/>
  </si>
  <si>
    <t>서면</t>
    <phoneticPr fontId="4" type="noConversion"/>
  </si>
  <si>
    <t>서상리 655-1</t>
    <phoneticPr fontId="4" type="noConversion"/>
  </si>
  <si>
    <t>하동</t>
    <phoneticPr fontId="5" type="noConversion"/>
  </si>
  <si>
    <t>청암초
명사분교장</t>
    <phoneticPr fontId="5" type="noConversion"/>
  </si>
  <si>
    <t>하동군</t>
    <phoneticPr fontId="5" type="noConversion"/>
  </si>
  <si>
    <t>청암면</t>
    <phoneticPr fontId="5" type="noConversion"/>
  </si>
  <si>
    <t>명호리 854-2</t>
    <phoneticPr fontId="5" type="noConversion"/>
  </si>
  <si>
    <t>적량초
영신분교장</t>
    <phoneticPr fontId="5" type="noConversion"/>
  </si>
  <si>
    <t>적량면</t>
    <phoneticPr fontId="5" type="noConversion"/>
  </si>
  <si>
    <t>동산리 542</t>
    <phoneticPr fontId="5" type="noConversion"/>
  </si>
  <si>
    <t>양보초
우복분교장</t>
    <phoneticPr fontId="5" type="noConversion"/>
  </si>
  <si>
    <t>양보면</t>
    <phoneticPr fontId="5" type="noConversion"/>
  </si>
  <si>
    <t>우복리 367-1</t>
    <phoneticPr fontId="5" type="noConversion"/>
  </si>
  <si>
    <t>북천초
대야분교장</t>
    <phoneticPr fontId="5" type="noConversion"/>
  </si>
  <si>
    <t>북천면</t>
    <phoneticPr fontId="5" type="noConversion"/>
  </si>
  <si>
    <t>화정리 58</t>
    <phoneticPr fontId="5" type="noConversion"/>
  </si>
  <si>
    <t>옥종초
두양분교장</t>
    <phoneticPr fontId="5" type="noConversion"/>
  </si>
  <si>
    <t>옥종면</t>
    <phoneticPr fontId="5" type="noConversion"/>
  </si>
  <si>
    <t>두양리 460</t>
    <phoneticPr fontId="5" type="noConversion"/>
  </si>
  <si>
    <t>진교초
안심분교장</t>
    <phoneticPr fontId="5" type="noConversion"/>
  </si>
  <si>
    <t>진교면</t>
    <phoneticPr fontId="5" type="noConversion"/>
  </si>
  <si>
    <t>백련리 352-12</t>
    <phoneticPr fontId="5" type="noConversion"/>
  </si>
  <si>
    <t>횡천초
전대분교장</t>
    <phoneticPr fontId="5" type="noConversion"/>
  </si>
  <si>
    <t>횡천면</t>
    <phoneticPr fontId="5" type="noConversion"/>
  </si>
  <si>
    <t>전대리 508</t>
    <phoneticPr fontId="5" type="noConversion"/>
  </si>
  <si>
    <t>진교초
고이분교장</t>
    <phoneticPr fontId="5" type="noConversion"/>
  </si>
  <si>
    <t>고이리 457-1</t>
    <phoneticPr fontId="5" type="noConversion"/>
  </si>
  <si>
    <t>고남초
신월분교장</t>
    <phoneticPr fontId="5" type="noConversion"/>
  </si>
  <si>
    <t>고전면</t>
    <phoneticPr fontId="5" type="noConversion"/>
  </si>
  <si>
    <t>신월리 207-2</t>
    <phoneticPr fontId="5" type="noConversion"/>
  </si>
  <si>
    <t>진교초
월운분교장</t>
    <phoneticPr fontId="5" type="noConversion"/>
  </si>
  <si>
    <t>월운리 573-2</t>
    <phoneticPr fontId="5" type="noConversion"/>
  </si>
  <si>
    <t>청암초
상이분교장</t>
    <phoneticPr fontId="5" type="noConversion"/>
  </si>
  <si>
    <t>상이리 118</t>
    <phoneticPr fontId="5" type="noConversion"/>
  </si>
  <si>
    <t>2016.12.10.</t>
    <phoneticPr fontId="5" type="noConversion"/>
  </si>
  <si>
    <t>2019.12.9.</t>
    <phoneticPr fontId="5" type="noConversion"/>
  </si>
  <si>
    <t>구)양보초</t>
    <phoneticPr fontId="5" type="noConversion"/>
  </si>
  <si>
    <t>하동군</t>
    <phoneticPr fontId="4" type="noConversion"/>
  </si>
  <si>
    <t>양보면</t>
    <phoneticPr fontId="4" type="noConversion"/>
  </si>
  <si>
    <t>장암리 583</t>
    <phoneticPr fontId="4" type="noConversion"/>
  </si>
  <si>
    <t>매계초</t>
    <phoneticPr fontId="5" type="noConversion"/>
  </si>
  <si>
    <t>악양면</t>
    <phoneticPr fontId="4" type="noConversion"/>
  </si>
  <si>
    <t>매계리 75</t>
    <phoneticPr fontId="4" type="noConversion"/>
  </si>
  <si>
    <t>신기초</t>
    <phoneticPr fontId="5" type="noConversion"/>
  </si>
  <si>
    <t>하동읍</t>
    <phoneticPr fontId="4" type="noConversion"/>
  </si>
  <si>
    <t>신기리 429-8</t>
    <phoneticPr fontId="4" type="noConversion"/>
  </si>
  <si>
    <t>양보중</t>
    <phoneticPr fontId="5" type="noConversion"/>
  </si>
  <si>
    <t xml:space="preserve">하동군 </t>
    <phoneticPr fontId="5" type="noConversion"/>
  </si>
  <si>
    <t>운암리 355-1</t>
    <phoneticPr fontId="5" type="noConversion"/>
  </si>
  <si>
    <t>산청</t>
    <phoneticPr fontId="5" type="noConversion"/>
  </si>
  <si>
    <t>입석초 운리분교</t>
    <phoneticPr fontId="4" type="noConversion"/>
  </si>
  <si>
    <t>산청</t>
    <phoneticPr fontId="4" type="noConversion"/>
  </si>
  <si>
    <t>단성</t>
    <phoneticPr fontId="4" type="noConversion"/>
  </si>
  <si>
    <t>운리 515</t>
    <phoneticPr fontId="4" type="noConversion"/>
  </si>
  <si>
    <t>2013.12.1.</t>
    <phoneticPr fontId="4" type="noConversion"/>
  </si>
  <si>
    <t>2017.11.30.</t>
    <phoneticPr fontId="4" type="noConversion"/>
  </si>
  <si>
    <t>신안초 둔철분교</t>
    <phoneticPr fontId="4" type="noConversion"/>
  </si>
  <si>
    <t>신안</t>
    <phoneticPr fontId="4" type="noConversion"/>
  </si>
  <si>
    <t>안봉리 916-1</t>
    <phoneticPr fontId="4" type="noConversion"/>
  </si>
  <si>
    <t>2013.1.7.</t>
    <phoneticPr fontId="5" type="noConversion"/>
  </si>
  <si>
    <t>2018.1.6.</t>
    <phoneticPr fontId="5" type="noConversion"/>
  </si>
  <si>
    <t>금만초</t>
    <phoneticPr fontId="4" type="noConversion"/>
  </si>
  <si>
    <t>창촌리 249</t>
    <phoneticPr fontId="4" type="noConversion"/>
  </si>
  <si>
    <t>2015.9.6.</t>
    <phoneticPr fontId="5" type="noConversion"/>
  </si>
  <si>
    <t>2018.9.5.</t>
    <phoneticPr fontId="5" type="noConversion"/>
  </si>
  <si>
    <t>금호초</t>
    <phoneticPr fontId="4" type="noConversion"/>
  </si>
  <si>
    <t>차황</t>
    <phoneticPr fontId="4" type="noConversion"/>
  </si>
  <si>
    <t>실매리 183</t>
    <phoneticPr fontId="4" type="noConversion"/>
  </si>
  <si>
    <t>2015.6.28.</t>
    <phoneticPr fontId="5" type="noConversion"/>
  </si>
  <si>
    <t>2018.6.27.</t>
    <phoneticPr fontId="5" type="noConversion"/>
  </si>
  <si>
    <t>오동초</t>
    <phoneticPr fontId="4" type="noConversion"/>
  </si>
  <si>
    <t>청현리 526</t>
    <phoneticPr fontId="4" type="noConversion"/>
  </si>
  <si>
    <t>2014.11.22.</t>
    <phoneticPr fontId="5" type="noConversion"/>
  </si>
  <si>
    <t>2017.11.21.</t>
    <phoneticPr fontId="5" type="noConversion"/>
  </si>
  <si>
    <t>내공초</t>
    <phoneticPr fontId="4" type="noConversion"/>
  </si>
  <si>
    <t>시천</t>
    <phoneticPr fontId="4" type="noConversion"/>
  </si>
  <si>
    <t>내공리 627-2</t>
    <phoneticPr fontId="4" type="noConversion"/>
  </si>
  <si>
    <t>2017.1.21.</t>
    <phoneticPr fontId="5" type="noConversion"/>
  </si>
  <si>
    <t>2020.1.20.</t>
    <phoneticPr fontId="5" type="noConversion"/>
  </si>
  <si>
    <t>삼장초 유평분교</t>
    <phoneticPr fontId="4" type="noConversion"/>
  </si>
  <si>
    <t>삼장</t>
    <phoneticPr fontId="4" type="noConversion"/>
  </si>
  <si>
    <t>유평리 13-1</t>
    <phoneticPr fontId="4" type="noConversion"/>
  </si>
  <si>
    <t>2016.5.1.</t>
    <phoneticPr fontId="5" type="noConversion"/>
  </si>
  <si>
    <t>2019.4.30.</t>
    <phoneticPr fontId="5" type="noConversion"/>
  </si>
  <si>
    <t>신천초 내대분교</t>
    <phoneticPr fontId="4" type="noConversion"/>
  </si>
  <si>
    <t>내대리 569</t>
    <phoneticPr fontId="4" type="noConversion"/>
  </si>
  <si>
    <t>입석초</t>
    <phoneticPr fontId="4" type="noConversion"/>
  </si>
  <si>
    <t>입석리 1154-2</t>
    <phoneticPr fontId="4" type="noConversion"/>
  </si>
  <si>
    <t>단성중 신안분교</t>
    <phoneticPr fontId="4" type="noConversion"/>
  </si>
  <si>
    <t>문대리 589-3</t>
    <phoneticPr fontId="4" type="noConversion"/>
  </si>
  <si>
    <t>함양</t>
    <phoneticPr fontId="5" type="noConversion"/>
  </si>
  <si>
    <t>안의초
대지분교장</t>
    <phoneticPr fontId="6" type="noConversion"/>
  </si>
  <si>
    <t>함양군</t>
    <phoneticPr fontId="4" type="noConversion"/>
  </si>
  <si>
    <t>안의면</t>
    <phoneticPr fontId="5" type="noConversion"/>
  </si>
  <si>
    <t>신안리 975</t>
    <phoneticPr fontId="4" type="noConversion"/>
  </si>
  <si>
    <t>석복초</t>
    <phoneticPr fontId="5" type="noConversion"/>
  </si>
  <si>
    <t>함양읍</t>
    <phoneticPr fontId="5" type="noConversion"/>
  </si>
  <si>
    <t>삼산리 29-3</t>
    <phoneticPr fontId="4" type="noConversion"/>
  </si>
  <si>
    <t>병곡초
광월분교장</t>
    <phoneticPr fontId="5" type="noConversion"/>
  </si>
  <si>
    <t>병곡면</t>
    <phoneticPr fontId="5" type="noConversion"/>
  </si>
  <si>
    <t>광평리 880</t>
    <phoneticPr fontId="5" type="noConversion"/>
  </si>
  <si>
    <t>2016.10.1</t>
    <phoneticPr fontId="5" type="noConversion"/>
  </si>
  <si>
    <t>거창</t>
    <phoneticPr fontId="4" type="noConversion"/>
  </si>
  <si>
    <t>모동초</t>
    <phoneticPr fontId="4" type="noConversion"/>
  </si>
  <si>
    <t>거창군</t>
    <phoneticPr fontId="4" type="noConversion"/>
  </si>
  <si>
    <t>위천면</t>
    <phoneticPr fontId="4" type="noConversion"/>
  </si>
  <si>
    <t>모동리 729</t>
    <phoneticPr fontId="4" type="noConversion"/>
  </si>
  <si>
    <t>2015.08.05.</t>
    <phoneticPr fontId="4" type="noConversion"/>
  </si>
  <si>
    <t>2018.08.04.</t>
    <phoneticPr fontId="4" type="noConversion"/>
  </si>
  <si>
    <t>쌍봉초</t>
    <phoneticPr fontId="4" type="noConversion"/>
  </si>
  <si>
    <t>거창군</t>
    <phoneticPr fontId="5" type="noConversion"/>
  </si>
  <si>
    <t>고제면</t>
    <phoneticPr fontId="5" type="noConversion"/>
  </si>
  <si>
    <t>봉산리 624</t>
    <phoneticPr fontId="4" type="noConversion"/>
  </si>
  <si>
    <t>2012.06.19.</t>
    <phoneticPr fontId="5" type="noConversion"/>
  </si>
  <si>
    <t>2017.06.18.</t>
    <phoneticPr fontId="5" type="noConversion"/>
  </si>
  <si>
    <t>산수초</t>
    <phoneticPr fontId="4" type="noConversion"/>
  </si>
  <si>
    <t>신원면</t>
    <phoneticPr fontId="5" type="noConversion"/>
  </si>
  <si>
    <t>덕산리 714-1</t>
    <phoneticPr fontId="4" type="noConversion"/>
  </si>
  <si>
    <t>2014.06.20.</t>
    <phoneticPr fontId="5" type="noConversion"/>
  </si>
  <si>
    <t>2017.06.19.</t>
    <phoneticPr fontId="5" type="noConversion"/>
  </si>
  <si>
    <t>용현초</t>
    <phoneticPr fontId="4" type="noConversion"/>
  </si>
  <si>
    <t>대현리 86-1</t>
    <phoneticPr fontId="4" type="noConversion"/>
  </si>
  <si>
    <t>2016.05.06.</t>
    <phoneticPr fontId="5" type="noConversion"/>
  </si>
  <si>
    <t>2019.05.05.</t>
    <phoneticPr fontId="5" type="noConversion"/>
  </si>
  <si>
    <t>농산초</t>
    <phoneticPr fontId="4" type="noConversion"/>
  </si>
  <si>
    <t>궁항리 1181</t>
    <phoneticPr fontId="4" type="noConversion"/>
  </si>
  <si>
    <t>2016.04.01.</t>
    <phoneticPr fontId="5" type="noConversion"/>
  </si>
  <si>
    <t>2021.03.31.</t>
    <phoneticPr fontId="5" type="noConversion"/>
  </si>
  <si>
    <t>가북초
중촌분교장</t>
    <phoneticPr fontId="4" type="noConversion"/>
  </si>
  <si>
    <t>가북면</t>
    <phoneticPr fontId="5" type="noConversion"/>
  </si>
  <si>
    <t>중촌리 1807</t>
    <phoneticPr fontId="4" type="noConversion"/>
  </si>
  <si>
    <t>2015.03.01.</t>
    <phoneticPr fontId="5" type="noConversion"/>
  </si>
  <si>
    <t>2018.02.28.</t>
    <phoneticPr fontId="5" type="noConversion"/>
  </si>
  <si>
    <t>가북초
용암분교장</t>
    <phoneticPr fontId="4" type="noConversion"/>
  </si>
  <si>
    <t>용암리 1967</t>
    <phoneticPr fontId="4" type="noConversion"/>
  </si>
  <si>
    <t>2017.03.31.</t>
    <phoneticPr fontId="5" type="noConversion"/>
  </si>
  <si>
    <t>중유초</t>
    <phoneticPr fontId="4" type="noConversion"/>
  </si>
  <si>
    <t>중유리 275-1</t>
    <phoneticPr fontId="4" type="noConversion"/>
  </si>
  <si>
    <t>2016.10.01.</t>
    <phoneticPr fontId="5" type="noConversion"/>
  </si>
  <si>
    <t>2017.09.30.</t>
    <phoneticPr fontId="5" type="noConversion"/>
  </si>
  <si>
    <t>구)남상초</t>
    <phoneticPr fontId="4" type="noConversion"/>
  </si>
  <si>
    <t>남상면</t>
    <phoneticPr fontId="5" type="noConversion"/>
  </si>
  <si>
    <t>대산리 128</t>
    <phoneticPr fontId="4" type="noConversion"/>
  </si>
  <si>
    <t>2014.07.01.</t>
    <phoneticPr fontId="5" type="noConversion"/>
  </si>
  <si>
    <t>2017.06.30.</t>
    <phoneticPr fontId="5" type="noConversion"/>
  </si>
  <si>
    <t>하성초</t>
    <phoneticPr fontId="4" type="noConversion"/>
  </si>
  <si>
    <t>웅양면</t>
    <phoneticPr fontId="5" type="noConversion"/>
  </si>
  <si>
    <t>한기리 915</t>
    <phoneticPr fontId="4" type="noConversion"/>
  </si>
  <si>
    <t>2015.02.19.</t>
    <phoneticPr fontId="5" type="noConversion"/>
  </si>
  <si>
    <t>2020.02.18.</t>
    <phoneticPr fontId="5" type="noConversion"/>
  </si>
  <si>
    <t>율원초</t>
    <phoneticPr fontId="4" type="noConversion"/>
  </si>
  <si>
    <t>양지리 284-1</t>
    <phoneticPr fontId="4" type="noConversion"/>
  </si>
  <si>
    <t>2014.04.02.</t>
    <phoneticPr fontId="5" type="noConversion"/>
  </si>
  <si>
    <t>2017.04.01.</t>
    <phoneticPr fontId="5" type="noConversion"/>
  </si>
  <si>
    <t>주상초           보해분교장</t>
    <phoneticPr fontId="4" type="noConversion"/>
  </si>
  <si>
    <t>주상면</t>
    <phoneticPr fontId="5" type="noConversion"/>
  </si>
  <si>
    <t>남산리 245</t>
    <phoneticPr fontId="4" type="noConversion"/>
  </si>
  <si>
    <t>2016.09.01.</t>
    <phoneticPr fontId="5" type="noConversion"/>
  </si>
  <si>
    <t>2017.08.31.</t>
    <phoneticPr fontId="5" type="noConversion"/>
  </si>
  <si>
    <t>석강초</t>
    <phoneticPr fontId="5" type="noConversion"/>
  </si>
  <si>
    <t>가조면</t>
    <phoneticPr fontId="5" type="noConversion"/>
  </si>
  <si>
    <t>기리 535-1</t>
    <phoneticPr fontId="4" type="noConversion"/>
  </si>
  <si>
    <t>2017.01.01.</t>
    <phoneticPr fontId="5" type="noConversion"/>
  </si>
  <si>
    <t>위천중
북상분교장</t>
    <phoneticPr fontId="5" type="noConversion"/>
  </si>
  <si>
    <t>북상면</t>
    <phoneticPr fontId="5" type="noConversion"/>
  </si>
  <si>
    <t>갈계리 1075-3</t>
    <phoneticPr fontId="4" type="noConversion"/>
  </si>
  <si>
    <t>거창초
화산분교장</t>
    <phoneticPr fontId="5" type="noConversion"/>
  </si>
  <si>
    <t>거창읍</t>
    <phoneticPr fontId="5" type="noConversion"/>
  </si>
  <si>
    <t>가지리 435-1</t>
    <phoneticPr fontId="4" type="noConversion"/>
  </si>
  <si>
    <t>합천군</t>
    <phoneticPr fontId="5" type="noConversion"/>
  </si>
  <si>
    <t>봉산면</t>
    <phoneticPr fontId="5" type="noConversion"/>
  </si>
  <si>
    <t>권빈리 639</t>
    <phoneticPr fontId="5" type="noConversion"/>
  </si>
  <si>
    <t>2016.4.1</t>
    <phoneticPr fontId="4" type="noConversion"/>
  </si>
  <si>
    <t>2017.3.31</t>
    <phoneticPr fontId="4" type="noConversion"/>
  </si>
  <si>
    <t>가회면</t>
    <phoneticPr fontId="5" type="noConversion"/>
  </si>
  <si>
    <t>도탄리 1078</t>
    <phoneticPr fontId="5" type="noConversion"/>
  </si>
  <si>
    <t>2016.6.14</t>
    <phoneticPr fontId="5" type="noConversion"/>
  </si>
  <si>
    <t>2019.6.13</t>
    <phoneticPr fontId="5" type="noConversion"/>
  </si>
  <si>
    <t>계산리 247</t>
    <phoneticPr fontId="5" type="noConversion"/>
  </si>
  <si>
    <t>경개경쟁</t>
    <phoneticPr fontId="5" type="noConversion"/>
  </si>
  <si>
    <t xml:space="preserve">봉산면 </t>
    <phoneticPr fontId="5" type="noConversion"/>
  </si>
  <si>
    <t>김봉리 351-1</t>
    <phoneticPr fontId="5" type="noConversion"/>
  </si>
  <si>
    <t>2017.4.1</t>
    <phoneticPr fontId="5" type="noConversion"/>
  </si>
  <si>
    <t>2020.3.31</t>
    <phoneticPr fontId="5" type="noConversion"/>
  </si>
  <si>
    <t>삼가면</t>
    <phoneticPr fontId="5" type="noConversion"/>
  </si>
  <si>
    <t>동리 187</t>
    <phoneticPr fontId="5" type="noConversion"/>
  </si>
  <si>
    <t>2015.10.11</t>
    <phoneticPr fontId="5" type="noConversion"/>
  </si>
  <si>
    <t>2018.12.10</t>
    <phoneticPr fontId="5" type="noConversion"/>
  </si>
  <si>
    <t xml:space="preserve">율곡면 </t>
    <phoneticPr fontId="5" type="noConversion"/>
  </si>
  <si>
    <t>와리 384</t>
    <phoneticPr fontId="5" type="noConversion"/>
  </si>
  <si>
    <t>2015.12.15</t>
    <phoneticPr fontId="5" type="noConversion"/>
  </si>
  <si>
    <t>2018.12.14</t>
    <phoneticPr fontId="5" type="noConversion"/>
  </si>
  <si>
    <t>덕곡면</t>
    <phoneticPr fontId="5" type="noConversion"/>
  </si>
  <si>
    <t>장리 760</t>
    <phoneticPr fontId="19" type="noConversion"/>
  </si>
  <si>
    <t>2017.1.23</t>
    <phoneticPr fontId="5" type="noConversion"/>
  </si>
  <si>
    <t>2018.1.23</t>
    <phoneticPr fontId="5" type="noConversion"/>
  </si>
  <si>
    <t>합천</t>
    <phoneticPr fontId="5" type="noConversion"/>
  </si>
  <si>
    <t>용주초 장전분교</t>
    <phoneticPr fontId="4" type="noConversion"/>
  </si>
  <si>
    <t>용주면</t>
    <phoneticPr fontId="5" type="noConversion"/>
  </si>
  <si>
    <t>장전리 641</t>
    <phoneticPr fontId="5" type="noConversion"/>
  </si>
  <si>
    <t>경남</t>
    <phoneticPr fontId="5" type="noConversion"/>
  </si>
  <si>
    <t>대구</t>
    <phoneticPr fontId="5" type="noConversion"/>
  </si>
  <si>
    <t>달성</t>
    <phoneticPr fontId="5" type="noConversion"/>
  </si>
  <si>
    <t>유산초등학교</t>
    <phoneticPr fontId="5" type="noConversion"/>
  </si>
  <si>
    <t>달성군</t>
    <phoneticPr fontId="5" type="noConversion"/>
  </si>
  <si>
    <t>구지면</t>
    <phoneticPr fontId="5" type="noConversion"/>
  </si>
  <si>
    <t>유산리 515</t>
    <phoneticPr fontId="5" type="noConversion"/>
  </si>
  <si>
    <t>국가산단 편입</t>
    <phoneticPr fontId="4" type="noConversion"/>
  </si>
  <si>
    <t>용계초 정대분교</t>
    <phoneticPr fontId="5" type="noConversion"/>
  </si>
  <si>
    <t>가창면</t>
    <phoneticPr fontId="5" type="noConversion"/>
  </si>
  <si>
    <t>정대리 273-1</t>
    <phoneticPr fontId="5" type="noConversion"/>
  </si>
  <si>
    <t>계획 수립</t>
    <phoneticPr fontId="5" type="noConversion"/>
  </si>
  <si>
    <t>유가초</t>
    <phoneticPr fontId="5" type="noConversion"/>
  </si>
  <si>
    <t>유가면</t>
    <phoneticPr fontId="5" type="noConversion"/>
  </si>
  <si>
    <t>유곡리 978</t>
    <phoneticPr fontId="5" type="noConversion"/>
  </si>
  <si>
    <t>활용검토 중</t>
    <phoneticPr fontId="5" type="noConversion"/>
  </si>
  <si>
    <t>삼영초</t>
    <phoneticPr fontId="5" type="noConversion"/>
  </si>
  <si>
    <t>북구</t>
    <phoneticPr fontId="5" type="noConversion"/>
  </si>
  <si>
    <t>노원동</t>
    <phoneticPr fontId="5" type="noConversion"/>
  </si>
  <si>
    <t>계획수립</t>
    <phoneticPr fontId="5" type="noConversion"/>
  </si>
  <si>
    <t>삼산초 서검분교</t>
    <phoneticPr fontId="5" type="noConversion"/>
  </si>
  <si>
    <t>삼산면</t>
  </si>
  <si>
    <t>서검도리 산52-1</t>
  </si>
  <si>
    <t>계획수립</t>
    <phoneticPr fontId="5" type="noConversion"/>
  </si>
  <si>
    <t>내서초교</t>
  </si>
  <si>
    <t>내가면</t>
  </si>
  <si>
    <t>황청리 119</t>
  </si>
  <si>
    <t>재입찰 준비중</t>
    <phoneticPr fontId="5" type="noConversion"/>
  </si>
  <si>
    <t>양사초 북성분교</t>
    <phoneticPr fontId="5" type="noConversion"/>
  </si>
  <si>
    <t>북성리 810-1</t>
  </si>
  <si>
    <t>인천남중 북도분교</t>
    <phoneticPr fontId="5" type="noConversion"/>
  </si>
  <si>
    <t>북도면</t>
  </si>
  <si>
    <t>신도리 628</t>
  </si>
  <si>
    <t>길상초 선택분교</t>
    <phoneticPr fontId="5" type="noConversion"/>
  </si>
  <si>
    <t>길상면</t>
  </si>
  <si>
    <t>선두리 962-3</t>
  </si>
  <si>
    <t>계획수립
(소송종료 후)</t>
    <phoneticPr fontId="5" type="noConversion"/>
  </si>
  <si>
    <t>영흥초 선재분교</t>
  </si>
  <si>
    <t>영흥면</t>
  </si>
  <si>
    <t>선재리 3</t>
  </si>
  <si>
    <t>자체활용 
검토 중</t>
    <phoneticPr fontId="5" type="noConversion"/>
  </si>
  <si>
    <t>광주광역시</t>
    <phoneticPr fontId="4" type="noConversion"/>
  </si>
  <si>
    <t>광주광역시</t>
    <phoneticPr fontId="5" type="noConversion"/>
  </si>
  <si>
    <t>해당사항 없음</t>
    <phoneticPr fontId="5" type="noConversion"/>
  </si>
  <si>
    <t>대전</t>
    <phoneticPr fontId="4" type="noConversion"/>
  </si>
  <si>
    <t>동부</t>
    <phoneticPr fontId="5" type="noConversion"/>
  </si>
  <si>
    <t>용정초용호분교장</t>
    <phoneticPr fontId="5" type="noConversion"/>
  </si>
  <si>
    <t>대덕구</t>
    <phoneticPr fontId="4" type="noConversion"/>
  </si>
  <si>
    <t>용호동</t>
    <phoneticPr fontId="4" type="noConversion"/>
  </si>
  <si>
    <t>특수학교 설립계획 수립</t>
    <phoneticPr fontId="5" type="noConversion"/>
  </si>
  <si>
    <t>동명초효평분교장</t>
    <phoneticPr fontId="5" type="noConversion"/>
  </si>
  <si>
    <t>동구</t>
    <phoneticPr fontId="4" type="noConversion"/>
  </si>
  <si>
    <t>효평동</t>
    <phoneticPr fontId="5" type="noConversion"/>
  </si>
  <si>
    <t>매도 신청(금강유역환경청)</t>
    <phoneticPr fontId="5" type="noConversion"/>
  </si>
  <si>
    <t>삼광분교</t>
  </si>
  <si>
    <t>온양읍</t>
  </si>
  <si>
    <t>삼광리 657-1</t>
  </si>
  <si>
    <t>계획수립</t>
    <phoneticPr fontId="5" type="noConversion"/>
  </si>
  <si>
    <t>미호분교</t>
  </si>
  <si>
    <t>미호리 610</t>
  </si>
  <si>
    <t>유찰</t>
    <phoneticPr fontId="5" type="noConversion"/>
  </si>
  <si>
    <t>향산초</t>
  </si>
  <si>
    <t>향산리 344</t>
  </si>
  <si>
    <t>계획수립</t>
  </si>
  <si>
    <t>영대초등학교</t>
  </si>
  <si>
    <t>세종시</t>
  </si>
  <si>
    <t>금남면</t>
  </si>
  <si>
    <t>영대리 193-2</t>
  </si>
  <si>
    <t>지가상승 예상</t>
  </si>
  <si>
    <t>북내초 주암분교장</t>
  </si>
  <si>
    <t>북내면</t>
  </si>
  <si>
    <t>주암리 173</t>
  </si>
  <si>
    <t>활용계획 수립중</t>
  </si>
  <si>
    <t>정문초</t>
  </si>
  <si>
    <t>정남면</t>
  </si>
  <si>
    <t>계향리 403</t>
  </si>
  <si>
    <t>지역주민 대부 계약 제출자료 검토중</t>
  </si>
  <si>
    <t>구.상신초</t>
  </si>
  <si>
    <t>향남읍</t>
  </si>
  <si>
    <t>상신리 874</t>
  </si>
  <si>
    <t>지자체 대부 협의중</t>
  </si>
  <si>
    <t>계정초</t>
  </si>
  <si>
    <t>계정리 1000</t>
  </si>
  <si>
    <t>학교내 임차자 물품 정리 후 대부 예정</t>
  </si>
  <si>
    <t>양동초 단석분교장</t>
  </si>
  <si>
    <t>쌍학리 357</t>
  </si>
  <si>
    <t>2017년 3월 대부 입찰 공고 시행 예정</t>
  </si>
  <si>
    <t>양동초 삼산분교장</t>
  </si>
  <si>
    <t>삼산리 632-11</t>
  </si>
  <si>
    <t>자체활용 검토중</t>
  </si>
  <si>
    <t>진가초 모가분교장</t>
  </si>
  <si>
    <t>모가면</t>
  </si>
  <si>
    <t>신갈리 134-1</t>
  </si>
  <si>
    <t>명도소송 최종 확정판결 후 대부예정</t>
  </si>
  <si>
    <t>고삼초 고동분교장</t>
  </si>
  <si>
    <t xml:space="preserve">안성시 </t>
  </si>
  <si>
    <t>고삼면</t>
  </si>
  <si>
    <t>쌍지리 769-2</t>
  </si>
  <si>
    <t>대부계획 수립중</t>
  </si>
  <si>
    <t>공제초</t>
  </si>
  <si>
    <t>공도읍</t>
  </si>
  <si>
    <t>불당리 63-2</t>
  </si>
  <si>
    <t>명도 완료 후 대부예정</t>
  </si>
  <si>
    <t>가납초 현암분교장</t>
  </si>
  <si>
    <t>양주시</t>
  </si>
  <si>
    <t>광적면</t>
  </si>
  <si>
    <t>비암리 231-4</t>
  </si>
  <si>
    <t>건물의 노후화로 철거예정(철거 후 대부 및 매각 추진)</t>
  </si>
  <si>
    <t>유양초 천성분교장</t>
  </si>
  <si>
    <t>유양동</t>
  </si>
  <si>
    <t>행정절차(명도) 완료 후 대부 및 매각 추진</t>
  </si>
  <si>
    <t>구.고양중</t>
  </si>
  <si>
    <t>고양시 덕양구</t>
  </si>
  <si>
    <t>삼송동</t>
  </si>
  <si>
    <t>신산초 영장분교장</t>
  </si>
  <si>
    <t>광탄면</t>
  </si>
  <si>
    <t>영장리 256-1</t>
  </si>
  <si>
    <t>건물토지 인도 완료 후 대부예정</t>
  </si>
  <si>
    <t>영북초 보광분교장</t>
  </si>
  <si>
    <t>1995</t>
  </si>
  <si>
    <t>영북면</t>
  </si>
  <si>
    <t>야미리 276</t>
  </si>
  <si>
    <t>자치단체 대부 협의중</t>
  </si>
  <si>
    <t>목동초 백둔분교장</t>
  </si>
  <si>
    <t>백둔리 371-2</t>
  </si>
  <si>
    <t>운동장 부지의 2/3 이상이 사유지이고 산림밀집지역이며 부지내 현황도로가 있어 활용이 어려움</t>
  </si>
  <si>
    <t>청평초 회곡분교장</t>
  </si>
  <si>
    <t>회곡리 528</t>
  </si>
  <si>
    <t>건물 노후 및 상하수도 시설 미비로 활용이 어려움</t>
  </si>
  <si>
    <t>구.목동초</t>
  </si>
  <si>
    <t>목동리 919</t>
  </si>
  <si>
    <t>명도소송 완료 후 자체활용 예정</t>
  </si>
  <si>
    <t>목동초 도대분교장</t>
  </si>
  <si>
    <t>도대리 139-4</t>
  </si>
  <si>
    <t>정밀안전진단 '위험' 등급에 따른 철거 또는 보강 후 대부 실시</t>
  </si>
  <si>
    <t>조종초 운악분교장</t>
  </si>
  <si>
    <t>조종면</t>
  </si>
  <si>
    <t>운악리 214-6</t>
  </si>
  <si>
    <t>대부 계획 수립 중</t>
  </si>
  <si>
    <t>강원</t>
    <phoneticPr fontId="5" type="noConversion"/>
  </si>
  <si>
    <t>서천초 방성분교장</t>
  </si>
  <si>
    <t>방하리 46</t>
  </si>
  <si>
    <t>계획수립</t>
    <phoneticPr fontId="5" type="noConversion"/>
  </si>
  <si>
    <t>원주</t>
    <phoneticPr fontId="5" type="noConversion"/>
  </si>
  <si>
    <t>부론초 단강분교장</t>
    <phoneticPr fontId="5" type="noConversion"/>
  </si>
  <si>
    <t>초</t>
    <phoneticPr fontId="5" type="noConversion"/>
  </si>
  <si>
    <t>원주시</t>
    <phoneticPr fontId="5" type="noConversion"/>
  </si>
  <si>
    <t>부론면</t>
    <phoneticPr fontId="5" type="noConversion"/>
  </si>
  <si>
    <t>단강리 1386</t>
    <phoneticPr fontId="5" type="noConversion"/>
  </si>
  <si>
    <t>귀래초 귀운분교장</t>
    <phoneticPr fontId="5" type="noConversion"/>
  </si>
  <si>
    <t>귀래면</t>
    <phoneticPr fontId="5" type="noConversion"/>
  </si>
  <si>
    <t>귀래리 1343</t>
    <phoneticPr fontId="5" type="noConversion"/>
  </si>
  <si>
    <t>강릉</t>
    <phoneticPr fontId="5" type="noConversion"/>
  </si>
  <si>
    <t>정동초 심곡분교장</t>
    <phoneticPr fontId="5" type="noConversion"/>
  </si>
  <si>
    <t>강릉시</t>
    <phoneticPr fontId="5" type="noConversion"/>
  </si>
  <si>
    <t>강동면</t>
    <phoneticPr fontId="5" type="noConversion"/>
  </si>
  <si>
    <t>심곡리 57</t>
    <phoneticPr fontId="5" type="noConversion"/>
  </si>
  <si>
    <t>강릉시 협의중</t>
    <phoneticPr fontId="5" type="noConversion"/>
  </si>
  <si>
    <t>속초양양</t>
    <phoneticPr fontId="5" type="noConversion"/>
  </si>
  <si>
    <t>상운초</t>
    <phoneticPr fontId="5" type="noConversion"/>
  </si>
  <si>
    <t>양양군</t>
    <phoneticPr fontId="5" type="noConversion"/>
  </si>
  <si>
    <t>손양면</t>
    <phoneticPr fontId="5" type="noConversion"/>
  </si>
  <si>
    <t>상운리 344</t>
    <phoneticPr fontId="5" type="noConversion"/>
  </si>
  <si>
    <t xml:space="preserve"> 건물(노후화) 철거 추진 중</t>
    <phoneticPr fontId="5" type="noConversion"/>
  </si>
  <si>
    <t>소달초 무건분교</t>
    <phoneticPr fontId="5" type="noConversion"/>
  </si>
  <si>
    <t>도계읍</t>
  </si>
  <si>
    <t>무건리 24</t>
  </si>
  <si>
    <t>호산초 사곡분교</t>
    <phoneticPr fontId="5" type="noConversion"/>
  </si>
  <si>
    <t>원덕읍</t>
  </si>
  <si>
    <t>사곡리 286-2</t>
  </si>
  <si>
    <t>미로초 동산분교</t>
    <phoneticPr fontId="5" type="noConversion"/>
  </si>
  <si>
    <t>미로면</t>
  </si>
  <si>
    <t>동산리 49-1</t>
  </si>
  <si>
    <t>서부초 도경분교</t>
    <phoneticPr fontId="5" type="noConversion"/>
  </si>
  <si>
    <t>도경동</t>
  </si>
  <si>
    <t>157-3</t>
  </si>
  <si>
    <t>미로초 천기분교</t>
    <phoneticPr fontId="5" type="noConversion"/>
  </si>
  <si>
    <t>상정리 187</t>
  </si>
  <si>
    <t>삼척</t>
    <phoneticPr fontId="5" type="noConversion"/>
  </si>
  <si>
    <t>미로초 고천분교</t>
    <phoneticPr fontId="5" type="noConversion"/>
  </si>
  <si>
    <t>삼척시</t>
    <phoneticPr fontId="5" type="noConversion"/>
  </si>
  <si>
    <t>미로면</t>
    <phoneticPr fontId="5" type="noConversion"/>
  </si>
  <si>
    <t>고천리 205-1</t>
    <phoneticPr fontId="5" type="noConversion"/>
  </si>
  <si>
    <t>무상대부계획</t>
    <phoneticPr fontId="5" type="noConversion"/>
  </si>
  <si>
    <t>도계초 동덕분교</t>
    <phoneticPr fontId="5" type="noConversion"/>
  </si>
  <si>
    <t>상덕리 89-1</t>
  </si>
  <si>
    <t>호산초 노실분교</t>
    <phoneticPr fontId="5" type="noConversion"/>
  </si>
  <si>
    <t>노곡리 142-2</t>
  </si>
  <si>
    <t>하장초 갈전분교</t>
    <phoneticPr fontId="5" type="noConversion"/>
  </si>
  <si>
    <t>갈전리 365</t>
  </si>
  <si>
    <t>오저초 풍곡분교</t>
    <phoneticPr fontId="5" type="noConversion"/>
  </si>
  <si>
    <t>가곡면</t>
  </si>
  <si>
    <t>풍곡리 617</t>
  </si>
  <si>
    <t>근덕초 노곡분교</t>
    <phoneticPr fontId="5" type="noConversion"/>
  </si>
  <si>
    <t>노곡면</t>
    <phoneticPr fontId="5" type="noConversion"/>
  </si>
  <si>
    <t>하월산리 162-3</t>
    <phoneticPr fontId="5" type="noConversion"/>
  </si>
  <si>
    <t>근덕초 마읍분교</t>
    <phoneticPr fontId="5" type="noConversion"/>
  </si>
  <si>
    <t>중마읍리 102</t>
    <phoneticPr fontId="5" type="noConversion"/>
  </si>
  <si>
    <t>하장초 역둔분교</t>
    <phoneticPr fontId="5" type="noConversion"/>
  </si>
  <si>
    <t>하장면</t>
    <phoneticPr fontId="5" type="noConversion"/>
  </si>
  <si>
    <t>역둔리 26-3</t>
    <phoneticPr fontId="5" type="noConversion"/>
  </si>
  <si>
    <t>강원</t>
    <phoneticPr fontId="4" type="noConversion"/>
  </si>
  <si>
    <t>홍천</t>
    <phoneticPr fontId="4" type="noConversion"/>
  </si>
  <si>
    <t>삼포초 당무분교장</t>
  </si>
  <si>
    <t>홍천군</t>
    <phoneticPr fontId="4" type="noConversion"/>
  </si>
  <si>
    <t>군업리 1128</t>
  </si>
  <si>
    <t>2017년 상반기 마을주민에게 대부 예정</t>
    <phoneticPr fontId="5" type="noConversion"/>
  </si>
  <si>
    <t>오안초 봉산분교장</t>
  </si>
  <si>
    <t>장전평리 869-1</t>
  </si>
  <si>
    <t>철거 후 산림청에 반환, 잔여부지 매각 예정</t>
    <phoneticPr fontId="5" type="noConversion"/>
  </si>
  <si>
    <t>화계초 화양분교장</t>
  </si>
  <si>
    <t>굴지리 243-2</t>
  </si>
  <si>
    <t>기존 임대자의 공사대금 미지급으로 인한 공사업자의 유치권 행사 중, 해소 후 대부 예정</t>
    <phoneticPr fontId="5" type="noConversion"/>
  </si>
  <si>
    <t>화촌초 벌촌분교장</t>
    <phoneticPr fontId="5" type="noConversion"/>
  </si>
  <si>
    <t>화촌면</t>
    <phoneticPr fontId="5" type="noConversion"/>
  </si>
  <si>
    <t>야시대리 266-1</t>
    <phoneticPr fontId="5" type="noConversion"/>
  </si>
  <si>
    <t>2017년 3월 지역주민에게 대부 예정</t>
    <phoneticPr fontId="5" type="noConversion"/>
  </si>
  <si>
    <t>화계초 노일분교장</t>
    <phoneticPr fontId="5" type="noConversion"/>
  </si>
  <si>
    <t>북방면</t>
    <phoneticPr fontId="5" type="noConversion"/>
  </si>
  <si>
    <t>노일리 469-1</t>
    <phoneticPr fontId="5" type="noConversion"/>
  </si>
  <si>
    <t>횡성</t>
    <phoneticPr fontId="4" type="noConversion"/>
  </si>
  <si>
    <t>성동초</t>
    <phoneticPr fontId="4" type="noConversion"/>
  </si>
  <si>
    <t>횡성군</t>
    <phoneticPr fontId="4" type="noConversion"/>
  </si>
  <si>
    <t>횡성읍</t>
    <phoneticPr fontId="4" type="noConversion"/>
  </si>
  <si>
    <t>옥동리 177</t>
    <phoneticPr fontId="6" type="noConversion"/>
  </si>
  <si>
    <t>공고중</t>
    <phoneticPr fontId="5" type="noConversion"/>
  </si>
  <si>
    <t>서원초 물안분교장</t>
    <phoneticPr fontId="4" type="noConversion"/>
  </si>
  <si>
    <t>서원면</t>
    <phoneticPr fontId="4" type="noConversion"/>
  </si>
  <si>
    <t>석화리 719-1</t>
    <phoneticPr fontId="4" type="noConversion"/>
  </si>
  <si>
    <t>자료검토</t>
    <phoneticPr fontId="5" type="noConversion"/>
  </si>
  <si>
    <t>횡성</t>
    <phoneticPr fontId="5" type="noConversion"/>
  </si>
  <si>
    <t>둔내초 덕성분교장</t>
    <phoneticPr fontId="5" type="noConversion"/>
  </si>
  <si>
    <t>횡성군</t>
    <phoneticPr fontId="5" type="noConversion"/>
  </si>
  <si>
    <t>둔내면</t>
    <phoneticPr fontId="5" type="noConversion"/>
  </si>
  <si>
    <t>화동리 504-1</t>
    <phoneticPr fontId="5" type="noConversion"/>
  </si>
  <si>
    <t>강원</t>
    <phoneticPr fontId="6" type="noConversion"/>
  </si>
  <si>
    <t>서원초 옥인분교장</t>
  </si>
  <si>
    <t>옥계리 488</t>
    <phoneticPr fontId="4" type="noConversion"/>
  </si>
  <si>
    <t>영월</t>
    <phoneticPr fontId="5" type="noConversion"/>
  </si>
  <si>
    <t>연상초 화라분교장</t>
    <phoneticPr fontId="5" type="noConversion"/>
  </si>
  <si>
    <t>영월군</t>
    <phoneticPr fontId="4" type="noConversion"/>
  </si>
  <si>
    <t>중동면</t>
    <phoneticPr fontId="4" type="noConversion"/>
  </si>
  <si>
    <t>화원리 441-1</t>
    <phoneticPr fontId="6" type="noConversion"/>
  </si>
  <si>
    <t>대부 추진 중</t>
    <phoneticPr fontId="5" type="noConversion"/>
  </si>
  <si>
    <t>평창</t>
    <phoneticPr fontId="5" type="noConversion"/>
  </si>
  <si>
    <t>삼한분교</t>
    <phoneticPr fontId="5" type="noConversion"/>
  </si>
  <si>
    <t>평창군</t>
    <phoneticPr fontId="5" type="noConversion"/>
  </si>
  <si>
    <t>대관령면</t>
    <phoneticPr fontId="5" type="noConversion"/>
  </si>
  <si>
    <t>횡계리472-1</t>
    <phoneticPr fontId="5" type="noConversion"/>
  </si>
  <si>
    <t xml:space="preserve"> 매각추진중</t>
    <phoneticPr fontId="5" type="noConversion"/>
  </si>
  <si>
    <t>도돈분교</t>
    <phoneticPr fontId="5" type="noConversion"/>
  </si>
  <si>
    <t>평창읍</t>
    <phoneticPr fontId="5" type="noConversion"/>
  </si>
  <si>
    <t>도돈리 35</t>
    <phoneticPr fontId="5" type="noConversion"/>
  </si>
  <si>
    <t>대부추진중</t>
    <phoneticPr fontId="5" type="noConversion"/>
  </si>
  <si>
    <t>용전분교</t>
    <phoneticPr fontId="5" type="noConversion"/>
  </si>
  <si>
    <t>용평면</t>
    <phoneticPr fontId="5" type="noConversion"/>
  </si>
  <si>
    <t>용전리 71-2</t>
    <phoneticPr fontId="5" type="noConversion"/>
  </si>
  <si>
    <t>정선</t>
    <phoneticPr fontId="5" type="noConversion"/>
  </si>
  <si>
    <t>여량초구절분교장</t>
    <phoneticPr fontId="5" type="noConversion"/>
  </si>
  <si>
    <t>정선군</t>
    <phoneticPr fontId="4" type="noConversion"/>
  </si>
  <si>
    <t>여량면</t>
    <phoneticPr fontId="4" type="noConversion"/>
  </si>
  <si>
    <t>구절리 276-1</t>
    <phoneticPr fontId="6" type="noConversion"/>
  </si>
  <si>
    <t>계획 수립</t>
    <phoneticPr fontId="4" type="noConversion"/>
  </si>
  <si>
    <t>강원도</t>
    <phoneticPr fontId="4" type="noConversion"/>
  </si>
  <si>
    <t>철원</t>
    <phoneticPr fontId="5" type="noConversion"/>
  </si>
  <si>
    <t>강포초등학교</t>
    <phoneticPr fontId="5" type="noConversion"/>
  </si>
  <si>
    <t>철원군</t>
    <phoneticPr fontId="4" type="noConversion"/>
  </si>
  <si>
    <t>갈말읍</t>
    <phoneticPr fontId="4" type="noConversion"/>
  </si>
  <si>
    <t>강포리81-4</t>
    <phoneticPr fontId="6" type="noConversion"/>
  </si>
  <si>
    <t>민사소송종료후대부</t>
    <phoneticPr fontId="4" type="noConversion"/>
  </si>
  <si>
    <t>문혜초교 대곡분교장</t>
    <phoneticPr fontId="5" type="noConversion"/>
  </si>
  <si>
    <t>철원군</t>
    <phoneticPr fontId="5" type="noConversion"/>
  </si>
  <si>
    <t>갈말읍</t>
    <phoneticPr fontId="5" type="noConversion"/>
  </si>
  <si>
    <t>문혜리48-1</t>
    <phoneticPr fontId="5" type="noConversion"/>
  </si>
  <si>
    <t>입찰진행중</t>
    <phoneticPr fontId="5" type="noConversion"/>
  </si>
  <si>
    <t>인제</t>
    <phoneticPr fontId="5" type="noConversion"/>
  </si>
  <si>
    <t>부평초수내분교장</t>
    <phoneticPr fontId="5" type="noConversion"/>
  </si>
  <si>
    <t>인제군</t>
    <phoneticPr fontId="4" type="noConversion"/>
  </si>
  <si>
    <t>남면</t>
    <phoneticPr fontId="4" type="noConversion"/>
  </si>
  <si>
    <t>상수내리 144-6</t>
    <phoneticPr fontId="5" type="noConversion"/>
  </si>
  <si>
    <t>불부합지정리추진중</t>
    <phoneticPr fontId="5" type="noConversion"/>
  </si>
  <si>
    <t>인제초가리산분교장</t>
    <phoneticPr fontId="5" type="noConversion"/>
  </si>
  <si>
    <t>인제군</t>
    <phoneticPr fontId="5" type="noConversion"/>
  </si>
  <si>
    <t>인제읍</t>
    <phoneticPr fontId="5" type="noConversion"/>
  </si>
  <si>
    <t>가리산리 182-1</t>
    <phoneticPr fontId="5" type="noConversion"/>
  </si>
  <si>
    <t>폐교에따른재산정리중</t>
    <phoneticPr fontId="4" type="noConversion"/>
  </si>
  <si>
    <t>충북</t>
    <phoneticPr fontId="4" type="noConversion"/>
  </si>
  <si>
    <t>청주</t>
    <phoneticPr fontId="5" type="noConversion"/>
  </si>
  <si>
    <t>미원초 기암분교</t>
    <phoneticPr fontId="5" type="noConversion"/>
  </si>
  <si>
    <t>청주시 상당구</t>
    <phoneticPr fontId="4" type="noConversion"/>
  </si>
  <si>
    <t>미원면</t>
    <phoneticPr fontId="4" type="noConversion"/>
  </si>
  <si>
    <t>기암리 251-1</t>
    <phoneticPr fontId="6" type="noConversion"/>
  </si>
  <si>
    <t>매각검토중</t>
    <phoneticPr fontId="5" type="noConversion"/>
  </si>
  <si>
    <t>오창초 가좌분교</t>
    <phoneticPr fontId="5" type="noConversion"/>
  </si>
  <si>
    <t>청주시 청원구</t>
    <phoneticPr fontId="5" type="noConversion"/>
  </si>
  <si>
    <t>오창읍</t>
    <phoneticPr fontId="5" type="noConversion"/>
  </si>
  <si>
    <t>가좌리 129</t>
    <phoneticPr fontId="5" type="noConversion"/>
  </si>
  <si>
    <t>대부공고중</t>
    <phoneticPr fontId="5" type="noConversion"/>
  </si>
  <si>
    <t>만수초 공북분교</t>
    <phoneticPr fontId="5" type="noConversion"/>
  </si>
  <si>
    <t>청주시 흥덕구</t>
    <phoneticPr fontId="5" type="noConversion"/>
  </si>
  <si>
    <t>오송읍</t>
    <phoneticPr fontId="5" type="noConversion"/>
  </si>
  <si>
    <t>공북리 337</t>
    <phoneticPr fontId="5" type="noConversion"/>
  </si>
  <si>
    <t>충북</t>
    <phoneticPr fontId="5" type="noConversion"/>
  </si>
  <si>
    <t>미원초 용곡분교</t>
    <phoneticPr fontId="5" type="noConversion"/>
  </si>
  <si>
    <t>청주시 상당구</t>
    <phoneticPr fontId="5" type="noConversion"/>
  </si>
  <si>
    <t>미원면</t>
    <phoneticPr fontId="5" type="noConversion"/>
  </si>
  <si>
    <t>용곡리 287-1</t>
    <phoneticPr fontId="5" type="noConversion"/>
  </si>
  <si>
    <t>중앙중 가금분교</t>
  </si>
  <si>
    <t>가흥리 361-7</t>
  </si>
  <si>
    <t>경제자유구역지청 매각예정</t>
  </si>
  <si>
    <t>노은초 수룡분교</t>
  </si>
  <si>
    <t>수룡리 554-1</t>
  </si>
  <si>
    <t>공고</t>
  </si>
  <si>
    <t>세성초 향산분교</t>
  </si>
  <si>
    <t>향산리 379</t>
  </si>
  <si>
    <t>세성초 공이분교</t>
  </si>
  <si>
    <t>공이리 448-1</t>
  </si>
  <si>
    <t>동량초 서운분교</t>
  </si>
  <si>
    <t>서운리 155</t>
  </si>
  <si>
    <t>강천초 단암분교</t>
  </si>
  <si>
    <t>단암리 412-1</t>
  </si>
  <si>
    <t>제천</t>
  </si>
  <si>
    <t>금성초 중전폐교</t>
  </si>
  <si>
    <t>제천시</t>
  </si>
  <si>
    <t>포전리 409-2</t>
  </si>
  <si>
    <t>입찰 추진중</t>
  </si>
  <si>
    <t>수산초 대전폐교</t>
  </si>
  <si>
    <t>수산면</t>
  </si>
  <si>
    <t>대전리218</t>
  </si>
  <si>
    <t>유덕폐교</t>
  </si>
  <si>
    <t>덕산면</t>
  </si>
  <si>
    <t xml:space="preserve"> 신현리 606</t>
  </si>
  <si>
    <t>내북초 아곡분교</t>
  </si>
  <si>
    <t>상궁리 46-2</t>
  </si>
  <si>
    <t>계획 수립</t>
  </si>
  <si>
    <t>산외초 산대분교</t>
  </si>
  <si>
    <t>산대리 118-1</t>
  </si>
  <si>
    <t>마을주민과 수의계약 추진중</t>
  </si>
  <si>
    <t>청동초폐교</t>
  </si>
  <si>
    <t>청산면</t>
  </si>
  <si>
    <t>효목리 675-1</t>
  </si>
  <si>
    <t>매각추진준비중(변상금 추징중)\</t>
  </si>
  <si>
    <t>대성초폐교</t>
  </si>
  <si>
    <t>의평리 276-2</t>
  </si>
  <si>
    <t>매각추진준비중(지역주민요구로 보류중)</t>
  </si>
  <si>
    <t>대월폐교</t>
  </si>
  <si>
    <t>대성리 173-1</t>
  </si>
  <si>
    <t>지역주민 대부추진 협의중</t>
  </si>
  <si>
    <t>묘금폐교</t>
  </si>
  <si>
    <t>묘금리 19-1</t>
  </si>
  <si>
    <t>무단점유에 따른 인도소송 완료후 대부추진</t>
  </si>
  <si>
    <t>영동</t>
  </si>
  <si>
    <t>양산초 천태분교</t>
  </si>
  <si>
    <t xml:space="preserve">영동군 </t>
    <phoneticPr fontId="5" type="noConversion"/>
  </si>
  <si>
    <t xml:space="preserve">양산면 </t>
  </si>
  <si>
    <t>호탄리 708-1</t>
  </si>
  <si>
    <t>매각협의중
(영동군청)</t>
  </si>
  <si>
    <t>추풍령초 신안분교</t>
  </si>
  <si>
    <t xml:space="preserve">추풍령면 </t>
  </si>
  <si>
    <t>신안리 63</t>
  </si>
  <si>
    <t>재입찰 준비중</t>
  </si>
  <si>
    <t>구)옥동초</t>
  </si>
  <si>
    <t>옥동리 359-2</t>
  </si>
  <si>
    <t>진천군에서 매각예정</t>
  </si>
  <si>
    <t>진천삼수초매산분교</t>
  </si>
  <si>
    <t>산수리 465-1</t>
  </si>
  <si>
    <t>진천문화원과 교환 계획 검토</t>
  </si>
  <si>
    <t>성암초연곡폐교</t>
  </si>
  <si>
    <t>연곡리 191-1</t>
  </si>
  <si>
    <t>건물 노후로 철거 후 토지 대부 및 매각검토</t>
  </si>
  <si>
    <t>백봉초 운곡분교</t>
  </si>
  <si>
    <t>운곡리 209-2</t>
  </si>
  <si>
    <t>계획수립(지역주민 대부활용)</t>
  </si>
  <si>
    <t>송면초 관평분교</t>
  </si>
  <si>
    <t>관평리 169</t>
  </si>
  <si>
    <t>매각추진</t>
  </si>
  <si>
    <t>소수초 광신분교</t>
  </si>
  <si>
    <t>소수면</t>
  </si>
  <si>
    <t>몽촌리 219</t>
  </si>
  <si>
    <t>신기초</t>
  </si>
  <si>
    <t>신기리 469</t>
  </si>
  <si>
    <t>문광초 덕평분교</t>
  </si>
  <si>
    <t>덕평리 280</t>
  </si>
  <si>
    <t>추산초</t>
  </si>
  <si>
    <t>추산리 545-2</t>
  </si>
  <si>
    <t>남신초 덕생분교</t>
  </si>
  <si>
    <t>삼생리 94</t>
  </si>
  <si>
    <t>대부계획수립</t>
  </si>
  <si>
    <t>어상천초 연곡폐교</t>
  </si>
  <si>
    <t>연곡리 631</t>
  </si>
  <si>
    <t>대부 및 매각 추진중</t>
  </si>
  <si>
    <t>단산중학교</t>
  </si>
  <si>
    <t>임현리 311</t>
  </si>
  <si>
    <t>단양군과 매각 협의중</t>
  </si>
  <si>
    <t>청주</t>
    <phoneticPr fontId="5" type="noConversion"/>
  </si>
  <si>
    <t>충남</t>
    <phoneticPr fontId="4" type="noConversion"/>
  </si>
  <si>
    <t>천안</t>
    <phoneticPr fontId="5" type="noConversion"/>
  </si>
  <si>
    <t>병천초 봉성분교</t>
    <phoneticPr fontId="5" type="noConversion"/>
  </si>
  <si>
    <t>천안시 동남구</t>
    <phoneticPr fontId="4" type="noConversion"/>
  </si>
  <si>
    <t xml:space="preserve">병천면 </t>
    <phoneticPr fontId="4" type="noConversion"/>
  </si>
  <si>
    <t>매성리 253</t>
    <phoneticPr fontId="6" type="noConversion"/>
  </si>
  <si>
    <t>재입찰 준비 중</t>
    <phoneticPr fontId="5" type="noConversion"/>
  </si>
  <si>
    <t>공주</t>
    <phoneticPr fontId="5" type="noConversion"/>
  </si>
  <si>
    <t>탄천초 가척분교</t>
    <phoneticPr fontId="5" type="noConversion"/>
  </si>
  <si>
    <t>공주시</t>
    <phoneticPr fontId="4" type="noConversion"/>
  </si>
  <si>
    <t>탄천면</t>
    <phoneticPr fontId="4" type="noConversion"/>
  </si>
  <si>
    <t>가척리 491</t>
    <phoneticPr fontId="6" type="noConversion"/>
  </si>
  <si>
    <t>매각계획수립</t>
    <phoneticPr fontId="5" type="noConversion"/>
  </si>
  <si>
    <t>의랑초 도덕분교</t>
    <phoneticPr fontId="5" type="noConversion"/>
  </si>
  <si>
    <t>의당면</t>
    <phoneticPr fontId="5" type="noConversion"/>
  </si>
  <si>
    <t>도신리 364-1</t>
    <phoneticPr fontId="5" type="noConversion"/>
  </si>
  <si>
    <t>매각계획수립
(2017년 중 공주시에 매각 예정)</t>
    <phoneticPr fontId="5" type="noConversion"/>
  </si>
  <si>
    <t>중장초</t>
    <phoneticPr fontId="5" type="noConversion"/>
  </si>
  <si>
    <t>계룡면</t>
    <phoneticPr fontId="5" type="noConversion"/>
  </si>
  <si>
    <t>중장리 422-1</t>
    <phoneticPr fontId="5" type="noConversion"/>
  </si>
  <si>
    <t>매각계획수립
(공주시 매입 희망)</t>
    <phoneticPr fontId="5" type="noConversion"/>
  </si>
  <si>
    <t>충남</t>
    <phoneticPr fontId="5" type="noConversion"/>
  </si>
  <si>
    <t>주봉초</t>
    <phoneticPr fontId="5" type="noConversion"/>
  </si>
  <si>
    <t>공주시</t>
    <phoneticPr fontId="5" type="noConversion"/>
  </si>
  <si>
    <t>이인면</t>
    <phoneticPr fontId="5" type="noConversion"/>
  </si>
  <si>
    <t>주봉리 250-4</t>
    <phoneticPr fontId="5" type="noConversion"/>
  </si>
  <si>
    <t>추후 도의회 승인 및 계획 수립 예정</t>
    <phoneticPr fontId="5" type="noConversion"/>
  </si>
  <si>
    <t>보령</t>
    <phoneticPr fontId="5" type="noConversion"/>
  </si>
  <si>
    <t>도화담초</t>
    <phoneticPr fontId="5" type="noConversion"/>
  </si>
  <si>
    <t>보령시</t>
    <phoneticPr fontId="5" type="noConversion"/>
  </si>
  <si>
    <t>미산면</t>
    <phoneticPr fontId="5" type="noConversion"/>
  </si>
  <si>
    <t>도화담리 178-2</t>
    <phoneticPr fontId="5" type="noConversion"/>
  </si>
  <si>
    <t>보령 만세버섯산업특구 지정에 따른 사업소마련을 위해 도화담초(폐교)를 2017년 매입예정이며 이에 따라 보령시에서 추경편성예정</t>
    <phoneticPr fontId="4" type="noConversion"/>
  </si>
  <si>
    <t>아산</t>
    <phoneticPr fontId="5" type="noConversion"/>
  </si>
  <si>
    <t>삼선초</t>
    <phoneticPr fontId="5" type="noConversion"/>
  </si>
  <si>
    <t>아산시</t>
    <phoneticPr fontId="4" type="noConversion"/>
  </si>
  <si>
    <t>선장면</t>
    <phoneticPr fontId="4" type="noConversion"/>
  </si>
  <si>
    <t>대흥리 304-5</t>
    <phoneticPr fontId="6" type="noConversion"/>
  </si>
  <si>
    <t>사업계획서 검토중</t>
    <phoneticPr fontId="5" type="noConversion"/>
  </si>
  <si>
    <t>충남</t>
    <phoneticPr fontId="6" type="noConversion"/>
  </si>
  <si>
    <t>서산</t>
    <phoneticPr fontId="5" type="noConversion"/>
  </si>
  <si>
    <t>반양초</t>
    <phoneticPr fontId="5" type="noConversion"/>
  </si>
  <si>
    <t>서산시</t>
    <phoneticPr fontId="4" type="noConversion"/>
  </si>
  <si>
    <t>해미면</t>
    <phoneticPr fontId="4" type="noConversion"/>
  </si>
  <si>
    <t>반양리 395</t>
    <phoneticPr fontId="5" type="noConversion"/>
  </si>
  <si>
    <t>입찰을 통한 매각예정(2018년 도시관리계획 학교시설결정 해제 고시 후), 현재 계획 미수립</t>
    <phoneticPr fontId="5" type="noConversion"/>
  </si>
  <si>
    <t>함산초</t>
    <phoneticPr fontId="5" type="noConversion"/>
  </si>
  <si>
    <t>가야곡면</t>
  </si>
  <si>
    <t>산노리 50</t>
  </si>
  <si>
    <t>매각계획수립에정</t>
    <phoneticPr fontId="5" type="noConversion"/>
  </si>
  <si>
    <t>왕암초</t>
    <phoneticPr fontId="5" type="noConversion"/>
  </si>
  <si>
    <t>왕암리 37</t>
  </si>
  <si>
    <t>벌곡초조동분교</t>
  </si>
  <si>
    <t>벌곡면</t>
  </si>
  <si>
    <t>조동리 113</t>
  </si>
  <si>
    <t>당진</t>
    <phoneticPr fontId="5" type="noConversion"/>
  </si>
  <si>
    <t>도성초</t>
    <phoneticPr fontId="5" type="noConversion"/>
  </si>
  <si>
    <t>당진시</t>
    <phoneticPr fontId="4" type="noConversion"/>
  </si>
  <si>
    <t>대호지면</t>
    <phoneticPr fontId="4" type="noConversion"/>
  </si>
  <si>
    <t>사성리 35-9</t>
    <phoneticPr fontId="6" type="noConversion"/>
  </si>
  <si>
    <t>특수학교 설립 검토</t>
    <phoneticPr fontId="5" type="noConversion"/>
  </si>
  <si>
    <t>금남초</t>
  </si>
  <si>
    <t>남일면</t>
  </si>
  <si>
    <t>마장리 912-1</t>
  </si>
  <si>
    <t>2018년 지자체 매입계획</t>
  </si>
  <si>
    <t>복수초 용진분교</t>
  </si>
  <si>
    <t>복수면</t>
  </si>
  <si>
    <t>용진리 405-1</t>
  </si>
  <si>
    <t>2017년 매각추진예정</t>
    <phoneticPr fontId="5" type="noConversion"/>
  </si>
  <si>
    <t>부여</t>
    <phoneticPr fontId="5" type="noConversion"/>
  </si>
  <si>
    <t>남산초</t>
    <phoneticPr fontId="5" type="noConversion"/>
  </si>
  <si>
    <t>부여군</t>
    <phoneticPr fontId="4" type="noConversion"/>
  </si>
  <si>
    <t>장암면</t>
    <phoneticPr fontId="4" type="noConversion"/>
  </si>
  <si>
    <t>장하리 691-1</t>
    <phoneticPr fontId="6" type="noConversion"/>
  </si>
  <si>
    <t>입찰 진행중</t>
    <phoneticPr fontId="5" type="noConversion"/>
  </si>
  <si>
    <t xml:space="preserve"> </t>
    <phoneticPr fontId="4" type="noConversion"/>
  </si>
  <si>
    <t>입포초</t>
    <phoneticPr fontId="5" type="noConversion"/>
  </si>
  <si>
    <t>부여군</t>
    <phoneticPr fontId="5" type="noConversion"/>
  </si>
  <si>
    <t>양화면</t>
    <phoneticPr fontId="5" type="noConversion"/>
  </si>
  <si>
    <t>입포리 53</t>
    <phoneticPr fontId="5" type="noConversion"/>
  </si>
  <si>
    <t>매각 계획</t>
    <phoneticPr fontId="4" type="noConversion"/>
  </si>
  <si>
    <t>남성초</t>
    <phoneticPr fontId="5" type="noConversion"/>
  </si>
  <si>
    <t>남면</t>
    <phoneticPr fontId="5" type="noConversion"/>
  </si>
  <si>
    <t>회동리 333-2</t>
    <phoneticPr fontId="5" type="noConversion"/>
  </si>
  <si>
    <t>임주초</t>
    <phoneticPr fontId="5" type="noConversion"/>
  </si>
  <si>
    <t>임천면</t>
    <phoneticPr fontId="5" type="noConversion"/>
  </si>
  <si>
    <t>구교리 521-1</t>
    <phoneticPr fontId="5" type="noConversion"/>
  </si>
  <si>
    <t>향후 교육용 활용(예정)</t>
    <phoneticPr fontId="4" type="noConversion"/>
  </si>
  <si>
    <t>청양</t>
    <phoneticPr fontId="5" type="noConversion"/>
  </si>
  <si>
    <t>대치초</t>
    <phoneticPr fontId="6" type="noConversion"/>
  </si>
  <si>
    <t>청양군</t>
    <phoneticPr fontId="4" type="noConversion"/>
  </si>
  <si>
    <t>대치면</t>
    <phoneticPr fontId="4" type="noConversion"/>
  </si>
  <si>
    <t>시전리 276</t>
    <phoneticPr fontId="4" type="noConversion"/>
  </si>
  <si>
    <t>매각공고</t>
    <phoneticPr fontId="4" type="noConversion"/>
  </si>
  <si>
    <t>청양여정보고</t>
    <phoneticPr fontId="5" type="noConversion"/>
  </si>
  <si>
    <t>고</t>
    <phoneticPr fontId="4" type="noConversion"/>
  </si>
  <si>
    <t>청양읍</t>
    <phoneticPr fontId="4" type="noConversion"/>
  </si>
  <si>
    <t>송방리 104-1</t>
    <phoneticPr fontId="6" type="noConversion"/>
  </si>
  <si>
    <t>계획수립</t>
    <phoneticPr fontId="5" type="noConversion"/>
  </si>
  <si>
    <t>문성초</t>
    <phoneticPr fontId="5" type="noConversion"/>
  </si>
  <si>
    <t>청양군</t>
    <phoneticPr fontId="5" type="noConversion"/>
  </si>
  <si>
    <t>목면</t>
    <phoneticPr fontId="5" type="noConversion"/>
  </si>
  <si>
    <t>지곡리 78-5</t>
    <phoneticPr fontId="5" type="noConversion"/>
  </si>
  <si>
    <t>남양초 백금분교</t>
    <phoneticPr fontId="5" type="noConversion"/>
  </si>
  <si>
    <t>남양면</t>
    <phoneticPr fontId="5" type="noConversion"/>
  </si>
  <si>
    <t>백금리 60-40</t>
    <phoneticPr fontId="5" type="noConversion"/>
  </si>
  <si>
    <t>광신초</t>
  </si>
  <si>
    <t>광천읍</t>
  </si>
  <si>
    <t>광천리 345</t>
  </si>
  <si>
    <t>매각계획
(주민의견수렴계획)</t>
    <phoneticPr fontId="5" type="noConversion"/>
  </si>
  <si>
    <t>광남초</t>
  </si>
  <si>
    <t>옹암리 353-2</t>
  </si>
  <si>
    <t>군관리계획 검토중</t>
    <phoneticPr fontId="5" type="noConversion"/>
  </si>
  <si>
    <t>대평초</t>
    <phoneticPr fontId="5" type="noConversion"/>
  </si>
  <si>
    <t>광천읍</t>
    <phoneticPr fontId="5" type="noConversion"/>
  </si>
  <si>
    <t>대평리 318</t>
    <phoneticPr fontId="5" type="noConversion"/>
  </si>
  <si>
    <t>매각검토
(주민의견 수렴중)</t>
    <phoneticPr fontId="5" type="noConversion"/>
  </si>
  <si>
    <t>광천여중</t>
    <phoneticPr fontId="5" type="noConversion"/>
  </si>
  <si>
    <t>소암리 397</t>
    <phoneticPr fontId="5" type="noConversion"/>
  </si>
  <si>
    <t>광성초</t>
  </si>
  <si>
    <t>갈산면</t>
  </si>
  <si>
    <t>취생리 250</t>
  </si>
  <si>
    <t>장곡초 오서분교</t>
  </si>
  <si>
    <t>장곡면</t>
  </si>
  <si>
    <t>광성리 28</t>
  </si>
  <si>
    <t>예산</t>
  </si>
  <si>
    <t>장신초</t>
  </si>
  <si>
    <t>예산군</t>
  </si>
  <si>
    <t>광시면</t>
  </si>
  <si>
    <t>서초정리 490</t>
  </si>
  <si>
    <t>매각관련 마을설명회 개최</t>
    <phoneticPr fontId="4" type="noConversion"/>
  </si>
  <si>
    <t>대률초</t>
  </si>
  <si>
    <t>대흥면</t>
  </si>
  <si>
    <t>대률리 476-1</t>
  </si>
  <si>
    <t>예산군청과 매매추진(매입계획 공문 접수)</t>
    <phoneticPr fontId="5" type="noConversion"/>
  </si>
  <si>
    <t>태안</t>
    <phoneticPr fontId="5" type="noConversion"/>
  </si>
  <si>
    <t>안흥초 마도분교</t>
    <phoneticPr fontId="5" type="noConversion"/>
  </si>
  <si>
    <t>태안군</t>
    <phoneticPr fontId="5" type="noConversion"/>
  </si>
  <si>
    <t>근흥면</t>
    <phoneticPr fontId="5" type="noConversion"/>
  </si>
  <si>
    <t>신진도리 210
신진도리 213
신진도리 214</t>
    <phoneticPr fontId="5" type="noConversion"/>
  </si>
  <si>
    <t>매각예정('17.3 태안군 안흥정 복원사업)</t>
    <phoneticPr fontId="4" type="noConversion"/>
  </si>
  <si>
    <t>파도초</t>
    <phoneticPr fontId="5" type="noConversion"/>
  </si>
  <si>
    <t>소원면</t>
    <phoneticPr fontId="5" type="noConversion"/>
  </si>
  <si>
    <t>파도리 617-3
파도리 617-6</t>
    <phoneticPr fontId="5" type="noConversion"/>
  </si>
  <si>
    <t>주민의견수렴(반대)</t>
    <phoneticPr fontId="5" type="noConversion"/>
  </si>
  <si>
    <t>고남초 영항분교</t>
    <phoneticPr fontId="5" type="noConversion"/>
  </si>
  <si>
    <t>고남면</t>
    <phoneticPr fontId="5" type="noConversion"/>
  </si>
  <si>
    <t>고남리 96-4</t>
    <phoneticPr fontId="5" type="noConversion"/>
  </si>
  <si>
    <t>지가상승 및 향후 교직원용 연수 등 활용</t>
    <phoneticPr fontId="4" type="noConversion"/>
  </si>
  <si>
    <t>군산</t>
  </si>
  <si>
    <t>선유도초 명도분교</t>
    <phoneticPr fontId="4" type="noConversion"/>
  </si>
  <si>
    <t>군산시</t>
    <phoneticPr fontId="4" type="noConversion"/>
  </si>
  <si>
    <t>옥도면</t>
    <phoneticPr fontId="4" type="noConversion"/>
  </si>
  <si>
    <t>말도리 산115-34</t>
    <phoneticPr fontId="4" type="noConversion"/>
  </si>
  <si>
    <t>새만금군산경제자유구역 고군산군도 해양관광거점으로 향후 이용가치가 증대될 것으로 예상 보존</t>
    <phoneticPr fontId="4" type="noConversion"/>
  </si>
  <si>
    <t>선유도초 방축도분교</t>
    <phoneticPr fontId="4" type="noConversion"/>
  </si>
  <si>
    <t>말도리 산130-1</t>
    <phoneticPr fontId="4" type="noConversion"/>
  </si>
  <si>
    <t>어청도초 연도분교</t>
    <phoneticPr fontId="4" type="noConversion"/>
  </si>
  <si>
    <t xml:space="preserve"> 연도리 37</t>
    <phoneticPr fontId="4" type="noConversion"/>
  </si>
  <si>
    <t>위도초 상왕등분교</t>
  </si>
  <si>
    <t>부안군</t>
    <phoneticPr fontId="4" type="noConversion"/>
  </si>
  <si>
    <t>위도면</t>
    <phoneticPr fontId="4" type="noConversion"/>
  </si>
  <si>
    <t>상왕등 산143</t>
    <phoneticPr fontId="4" type="noConversion"/>
  </si>
  <si>
    <t>새만금 개발에 따른 향후 이용가치가 증대될 것으로 예상 보존</t>
    <phoneticPr fontId="4" type="noConversion"/>
  </si>
  <si>
    <t>위도초 하왕등분교</t>
    <phoneticPr fontId="4" type="noConversion"/>
  </si>
  <si>
    <t>하왕등 산71</t>
    <phoneticPr fontId="4" type="noConversion"/>
  </si>
  <si>
    <t xml:space="preserve">                    -</t>
  </si>
  <si>
    <t>위도초 거륜도분교</t>
    <phoneticPr fontId="4" type="noConversion"/>
  </si>
  <si>
    <t>거륜도 산2-1</t>
    <phoneticPr fontId="4" type="noConversion"/>
  </si>
  <si>
    <t>전남</t>
    <phoneticPr fontId="5" type="noConversion"/>
  </si>
  <si>
    <t>여수</t>
    <phoneticPr fontId="4" type="noConversion"/>
  </si>
  <si>
    <t>소라중앙초등학교</t>
    <phoneticPr fontId="4" type="noConversion"/>
  </si>
  <si>
    <t>여수시</t>
    <phoneticPr fontId="4" type="noConversion"/>
  </si>
  <si>
    <t>소라면</t>
    <phoneticPr fontId="4" type="noConversion"/>
  </si>
  <si>
    <t>봉두리 662</t>
    <phoneticPr fontId="4" type="noConversion"/>
  </si>
  <si>
    <t>매각 준비중</t>
    <phoneticPr fontId="4" type="noConversion"/>
  </si>
  <si>
    <t>여수</t>
    <phoneticPr fontId="5" type="noConversion"/>
  </si>
  <si>
    <t>초도초광도분교장</t>
    <phoneticPr fontId="5" type="noConversion"/>
  </si>
  <si>
    <t>삼산면</t>
    <phoneticPr fontId="4" type="noConversion"/>
  </si>
  <si>
    <t>손죽리 산54</t>
    <phoneticPr fontId="5" type="noConversion"/>
  </si>
  <si>
    <t>화정초자봉분교장</t>
    <phoneticPr fontId="5" type="noConversion"/>
  </si>
  <si>
    <t>화정면</t>
    <phoneticPr fontId="4" type="noConversion"/>
  </si>
  <si>
    <t>월호리 456</t>
    <phoneticPr fontId="5" type="noConversion"/>
  </si>
  <si>
    <t>금성초등학교</t>
    <phoneticPr fontId="5" type="noConversion"/>
  </si>
  <si>
    <t>돌산읍</t>
    <phoneticPr fontId="4" type="noConversion"/>
  </si>
  <si>
    <t>금성리 475</t>
    <phoneticPr fontId="5" type="noConversion"/>
  </si>
  <si>
    <t>돌산중앙초등학교</t>
    <phoneticPr fontId="5" type="noConversion"/>
  </si>
  <si>
    <t>둔전리 1074</t>
    <phoneticPr fontId="5" type="noConversion"/>
  </si>
  <si>
    <t>여산초둔병분교장</t>
    <phoneticPr fontId="5" type="noConversion"/>
  </si>
  <si>
    <t>조발리 333-2</t>
    <phoneticPr fontId="5" type="noConversion"/>
  </si>
  <si>
    <t>율촌초송도분교장</t>
    <phoneticPr fontId="5" type="noConversion"/>
  </si>
  <si>
    <t>율촌면</t>
    <phoneticPr fontId="4" type="noConversion"/>
  </si>
  <si>
    <t>여동리 185</t>
    <phoneticPr fontId="5" type="noConversion"/>
  </si>
  <si>
    <t>화태초소두라분교장</t>
    <phoneticPr fontId="5" type="noConversion"/>
  </si>
  <si>
    <t>남면</t>
    <phoneticPr fontId="4" type="noConversion"/>
  </si>
  <si>
    <t>두라리 41</t>
    <phoneticPr fontId="5" type="noConversion"/>
  </si>
  <si>
    <t>돌산초대신분교장</t>
    <phoneticPr fontId="5" type="noConversion"/>
  </si>
  <si>
    <t>신복리 730</t>
    <phoneticPr fontId="5" type="noConversion"/>
  </si>
  <si>
    <t>여남초장지분교장</t>
    <phoneticPr fontId="5" type="noConversion"/>
  </si>
  <si>
    <t>심장리 37</t>
    <phoneticPr fontId="5" type="noConversion"/>
  </si>
  <si>
    <t>연도초역포분교장</t>
    <phoneticPr fontId="5" type="noConversion"/>
  </si>
  <si>
    <t>연도리 881</t>
    <phoneticPr fontId="5" type="noConversion"/>
  </si>
  <si>
    <t>화태초여동분교장</t>
    <phoneticPr fontId="5" type="noConversion"/>
  </si>
  <si>
    <t>횡간리 251</t>
    <phoneticPr fontId="5" type="noConversion"/>
  </si>
  <si>
    <t>황전초대치분교장</t>
    <phoneticPr fontId="5" type="noConversion"/>
  </si>
  <si>
    <t>순천시</t>
    <phoneticPr fontId="4" type="noConversion"/>
  </si>
  <si>
    <t>황전면</t>
    <phoneticPr fontId="4" type="noConversion"/>
  </si>
  <si>
    <t>대치리 435</t>
    <phoneticPr fontId="5" type="noConversion"/>
  </si>
  <si>
    <t>동산초판교분교장</t>
  </si>
  <si>
    <t>서면</t>
    <phoneticPr fontId="4" type="noConversion"/>
  </si>
  <si>
    <t>판교리 303</t>
    <phoneticPr fontId="5" type="noConversion"/>
  </si>
  <si>
    <t>별량초마산분교장</t>
  </si>
  <si>
    <t>별량면</t>
    <phoneticPr fontId="4" type="noConversion"/>
  </si>
  <si>
    <t>마산리 249-1</t>
    <phoneticPr fontId="5" type="noConversion"/>
  </si>
  <si>
    <t>주암초어왕분교장</t>
  </si>
  <si>
    <t>주암면</t>
    <phoneticPr fontId="4" type="noConversion"/>
  </si>
  <si>
    <t>어왕리 1</t>
    <phoneticPr fontId="5" type="noConversion"/>
  </si>
  <si>
    <t>나주</t>
    <phoneticPr fontId="4" type="noConversion"/>
  </si>
  <si>
    <t>다도초덕림분교장</t>
  </si>
  <si>
    <t>나주시</t>
    <phoneticPr fontId="4" type="noConversion"/>
  </si>
  <si>
    <t>다도면</t>
    <phoneticPr fontId="4" type="noConversion"/>
  </si>
  <si>
    <t>덕림리 536</t>
    <phoneticPr fontId="4" type="noConversion"/>
  </si>
  <si>
    <t>남평초남석분교장</t>
  </si>
  <si>
    <t>남평읍</t>
    <phoneticPr fontId="4" type="noConversion"/>
  </si>
  <si>
    <t>남석리 408-7</t>
    <phoneticPr fontId="4" type="noConversion"/>
  </si>
  <si>
    <t>다시초국동분교장</t>
  </si>
  <si>
    <t>문평면</t>
    <phoneticPr fontId="4" type="noConversion"/>
  </si>
  <si>
    <t>국동리 678</t>
    <phoneticPr fontId="4" type="noConversion"/>
  </si>
  <si>
    <t>봉황초옥산분교장</t>
  </si>
  <si>
    <t>봉황면</t>
    <phoneticPr fontId="4" type="noConversion"/>
  </si>
  <si>
    <t>유곡리 980-3</t>
    <phoneticPr fontId="4" type="noConversion"/>
  </si>
  <si>
    <t>지가상승 예상</t>
    <phoneticPr fontId="5" type="noConversion"/>
  </si>
  <si>
    <t>남평동초등학교</t>
    <phoneticPr fontId="4" type="noConversion"/>
  </si>
  <si>
    <t>우산리 984</t>
    <phoneticPr fontId="4" type="noConversion"/>
  </si>
  <si>
    <t>금천동초등학교</t>
    <phoneticPr fontId="4" type="noConversion"/>
  </si>
  <si>
    <t>금천면</t>
    <phoneticPr fontId="4" type="noConversion"/>
  </si>
  <si>
    <t>석전리 377</t>
    <phoneticPr fontId="4" type="noConversion"/>
  </si>
  <si>
    <t>자체활용 준비중</t>
    <phoneticPr fontId="4" type="noConversion"/>
  </si>
  <si>
    <t>산포초신도분교장</t>
  </si>
  <si>
    <t>산포면</t>
    <phoneticPr fontId="4" type="noConversion"/>
  </si>
  <si>
    <t>신도리 133-3</t>
    <phoneticPr fontId="4" type="noConversion"/>
  </si>
  <si>
    <t>세지북초등학교</t>
    <phoneticPr fontId="4" type="noConversion"/>
  </si>
  <si>
    <t>세지면</t>
    <phoneticPr fontId="4" type="noConversion"/>
  </si>
  <si>
    <t>내정리 6-3</t>
    <phoneticPr fontId="4" type="noConversion"/>
  </si>
  <si>
    <t>산포초덕례분교장</t>
    <phoneticPr fontId="4" type="noConversion"/>
  </si>
  <si>
    <t>덕례리 296</t>
    <phoneticPr fontId="4" type="noConversion"/>
  </si>
  <si>
    <t>지가상승 예상</t>
    <phoneticPr fontId="4" type="noConversion"/>
  </si>
  <si>
    <t>문평남초등학교</t>
    <phoneticPr fontId="4" type="noConversion"/>
  </si>
  <si>
    <t>옥당리 1119</t>
    <phoneticPr fontId="4" type="noConversion"/>
  </si>
  <si>
    <t>다시남초등학교</t>
    <phoneticPr fontId="4" type="noConversion"/>
  </si>
  <si>
    <t>다시면</t>
    <phoneticPr fontId="4" type="noConversion"/>
  </si>
  <si>
    <t>문동리 654</t>
    <phoneticPr fontId="4" type="noConversion"/>
  </si>
  <si>
    <t>나주</t>
    <phoneticPr fontId="5" type="noConversion"/>
  </si>
  <si>
    <t>공산고등학교</t>
    <phoneticPr fontId="5" type="noConversion"/>
  </si>
  <si>
    <t>고</t>
    <phoneticPr fontId="4" type="noConversion"/>
  </si>
  <si>
    <t>공산면</t>
    <phoneticPr fontId="4" type="noConversion"/>
  </si>
  <si>
    <t>금곡리 819-4</t>
    <phoneticPr fontId="5" type="noConversion"/>
  </si>
  <si>
    <t>광양</t>
  </si>
  <si>
    <t>광양옥룡중학교</t>
  </si>
  <si>
    <t>중</t>
    <phoneticPr fontId="4" type="noConversion"/>
  </si>
  <si>
    <t>광양시</t>
    <phoneticPr fontId="4" type="noConversion"/>
  </si>
  <si>
    <t>옥룡면</t>
    <phoneticPr fontId="4" type="noConversion"/>
  </si>
  <si>
    <t>용곡리 672</t>
    <phoneticPr fontId="4" type="noConversion"/>
  </si>
  <si>
    <t>읍 소재지 인근에 위치</t>
    <phoneticPr fontId="4" type="noConversion"/>
  </si>
  <si>
    <t>광양태금중학교</t>
  </si>
  <si>
    <t>태인동</t>
    <phoneticPr fontId="4" type="noConversion"/>
  </si>
  <si>
    <t>진월초 월길분교장</t>
  </si>
  <si>
    <t>진월면</t>
    <phoneticPr fontId="4" type="noConversion"/>
  </si>
  <si>
    <t>월길리 714</t>
    <phoneticPr fontId="4" type="noConversion"/>
  </si>
  <si>
    <t>광양</t>
    <phoneticPr fontId="5" type="noConversion"/>
  </si>
  <si>
    <t>진상초 황죽분교장</t>
    <phoneticPr fontId="5" type="noConversion"/>
  </si>
  <si>
    <t>진상면</t>
    <phoneticPr fontId="4" type="noConversion"/>
  </si>
  <si>
    <t>황죽리 250-18</t>
    <phoneticPr fontId="5" type="noConversion"/>
  </si>
  <si>
    <t>만덕초용산분교장</t>
  </si>
  <si>
    <t>담양군</t>
    <phoneticPr fontId="4" type="noConversion"/>
  </si>
  <si>
    <t>대덕면</t>
    <phoneticPr fontId="4" type="noConversion"/>
  </si>
  <si>
    <t>갈전리 687</t>
    <phoneticPr fontId="4" type="noConversion"/>
  </si>
  <si>
    <t>활용계획수립중</t>
    <phoneticPr fontId="4" type="noConversion"/>
  </si>
  <si>
    <t>남면초인암분교장</t>
  </si>
  <si>
    <t>인암리 238</t>
    <phoneticPr fontId="4" type="noConversion"/>
  </si>
  <si>
    <t>해당지자체 매입 희망</t>
    <phoneticPr fontId="4" type="noConversion"/>
  </si>
  <si>
    <t>봉산초양지분교장</t>
  </si>
  <si>
    <t>봉산면</t>
    <phoneticPr fontId="4" type="noConversion"/>
  </si>
  <si>
    <t>양지리 135-1</t>
    <phoneticPr fontId="4" type="noConversion"/>
  </si>
  <si>
    <t>곡성</t>
    <phoneticPr fontId="4" type="noConversion"/>
  </si>
  <si>
    <t>오곡초등학교</t>
    <phoneticPr fontId="4" type="noConversion"/>
  </si>
  <si>
    <t>곡성군</t>
    <phoneticPr fontId="4" type="noConversion"/>
  </si>
  <si>
    <t>오곡면</t>
    <phoneticPr fontId="4" type="noConversion"/>
  </si>
  <si>
    <t>오지리 1051</t>
    <phoneticPr fontId="4" type="noConversion"/>
  </si>
  <si>
    <t>구례</t>
    <phoneticPr fontId="4" type="noConversion"/>
  </si>
  <si>
    <t>구례중앙초 계산분교장</t>
    <phoneticPr fontId="4" type="noConversion"/>
  </si>
  <si>
    <t>구례군</t>
    <phoneticPr fontId="4" type="noConversion"/>
  </si>
  <si>
    <t>구례읍</t>
    <phoneticPr fontId="4" type="noConversion"/>
  </si>
  <si>
    <t>계산리 473-1</t>
    <phoneticPr fontId="4" type="noConversion"/>
  </si>
  <si>
    <t>구례</t>
    <phoneticPr fontId="5" type="noConversion"/>
  </si>
  <si>
    <t>토지초 외곡분교장</t>
    <phoneticPr fontId="5" type="noConversion"/>
  </si>
  <si>
    <t>토지면</t>
    <phoneticPr fontId="4" type="noConversion"/>
  </si>
  <si>
    <t>외곡리 543</t>
    <phoneticPr fontId="5" type="noConversion"/>
  </si>
  <si>
    <t>풍양초등학교매곡분교장</t>
  </si>
  <si>
    <t>고흥군</t>
    <phoneticPr fontId="4" type="noConversion"/>
  </si>
  <si>
    <t>풍양면</t>
    <phoneticPr fontId="4" type="noConversion"/>
  </si>
  <si>
    <t>매곡리 638-11</t>
    <phoneticPr fontId="4" type="noConversion"/>
  </si>
  <si>
    <t>화계초등학교여주분교장</t>
  </si>
  <si>
    <t>점암면</t>
    <phoneticPr fontId="4" type="noConversion"/>
  </si>
  <si>
    <t>여호리 243</t>
    <phoneticPr fontId="5" type="noConversion"/>
  </si>
  <si>
    <t>도화초등학교도화동분교장</t>
  </si>
  <si>
    <t>도화면</t>
    <phoneticPr fontId="4" type="noConversion"/>
  </si>
  <si>
    <t>봉산리 824</t>
    <phoneticPr fontId="4" type="noConversion"/>
  </si>
  <si>
    <t>도화초등학교지죽분교장</t>
  </si>
  <si>
    <t>지죽리 산 183</t>
    <phoneticPr fontId="4" type="noConversion"/>
  </si>
  <si>
    <t>나로고등학교</t>
  </si>
  <si>
    <t>봉래면</t>
    <phoneticPr fontId="4" type="noConversion"/>
  </si>
  <si>
    <t>신금리 838</t>
    <phoneticPr fontId="4" type="noConversion"/>
  </si>
  <si>
    <t>대부 준비중</t>
    <phoneticPr fontId="4" type="noConversion"/>
  </si>
  <si>
    <t>금산종합고등학교</t>
  </si>
  <si>
    <t>금산면</t>
    <phoneticPr fontId="4" type="noConversion"/>
  </si>
  <si>
    <t>대흥리 1176</t>
    <phoneticPr fontId="4" type="noConversion"/>
  </si>
  <si>
    <t>도화남초등학교</t>
  </si>
  <si>
    <t>구암리 675</t>
    <phoneticPr fontId="4" type="noConversion"/>
  </si>
  <si>
    <t>고흥</t>
    <phoneticPr fontId="5" type="noConversion"/>
  </si>
  <si>
    <t>점암초 화계분교장</t>
    <phoneticPr fontId="5" type="noConversion"/>
  </si>
  <si>
    <t>화계리 263-2</t>
    <phoneticPr fontId="5" type="noConversion"/>
  </si>
  <si>
    <t>남양동초등학교</t>
  </si>
  <si>
    <t>남양면</t>
    <phoneticPr fontId="4" type="noConversion"/>
  </si>
  <si>
    <t>장담리 1476</t>
    <phoneticPr fontId="4" type="noConversion"/>
  </si>
  <si>
    <t>보성</t>
    <phoneticPr fontId="4" type="noConversion"/>
  </si>
  <si>
    <t>노동초광곡분교장</t>
  </si>
  <si>
    <t>보성군</t>
    <phoneticPr fontId="4" type="noConversion"/>
  </si>
  <si>
    <t>노동면</t>
    <phoneticPr fontId="4" type="noConversion"/>
  </si>
  <si>
    <t>광곡리 254</t>
    <phoneticPr fontId="4" type="noConversion"/>
  </si>
  <si>
    <t>노동초금호분교장</t>
  </si>
  <si>
    <t>금호리 598</t>
    <phoneticPr fontId="4" type="noConversion"/>
  </si>
  <si>
    <t>득량서초등학교</t>
  </si>
  <si>
    <t>득량면</t>
    <phoneticPr fontId="4" type="noConversion"/>
  </si>
  <si>
    <t>마천리 743-1</t>
    <phoneticPr fontId="4" type="noConversion"/>
  </si>
  <si>
    <t>장암초등학교</t>
  </si>
  <si>
    <t>벌교읍</t>
    <phoneticPr fontId="4" type="noConversion"/>
  </si>
  <si>
    <t>장암리 710-1</t>
    <phoneticPr fontId="4" type="noConversion"/>
  </si>
  <si>
    <t>벌교초해도분교장</t>
  </si>
  <si>
    <t>장도리 산1-64</t>
    <phoneticPr fontId="4" type="noConversion"/>
  </si>
  <si>
    <t>보성중겸백분교장</t>
  </si>
  <si>
    <t>겸백면</t>
    <phoneticPr fontId="4" type="noConversion"/>
  </si>
  <si>
    <t>석호리 542-1</t>
    <phoneticPr fontId="4" type="noConversion"/>
  </si>
  <si>
    <t>벌교초제석분교장</t>
  </si>
  <si>
    <t>장양리 793</t>
    <phoneticPr fontId="4" type="noConversion"/>
  </si>
  <si>
    <t>웅치초등학교</t>
    <phoneticPr fontId="5" type="noConversion"/>
  </si>
  <si>
    <t>웅치면</t>
    <phoneticPr fontId="4" type="noConversion"/>
  </si>
  <si>
    <t>중산리 50</t>
    <phoneticPr fontId="5" type="noConversion"/>
  </si>
  <si>
    <t>화순</t>
    <phoneticPr fontId="4" type="noConversion"/>
  </si>
  <si>
    <t>아산초송방분교장</t>
    <phoneticPr fontId="4" type="noConversion"/>
  </si>
  <si>
    <t>화순군</t>
    <phoneticPr fontId="4" type="noConversion"/>
  </si>
  <si>
    <t>북면</t>
    <phoneticPr fontId="4" type="noConversion"/>
  </si>
  <si>
    <t>방리 385</t>
    <phoneticPr fontId="5" type="noConversion"/>
  </si>
  <si>
    <t>지역주민보존원함</t>
    <phoneticPr fontId="5" type="noConversion"/>
  </si>
  <si>
    <t>화순초수만분교장</t>
    <phoneticPr fontId="4" type="noConversion"/>
  </si>
  <si>
    <t>화순읍</t>
    <phoneticPr fontId="4" type="noConversion"/>
  </si>
  <si>
    <t>수만리 75</t>
    <phoneticPr fontId="5" type="noConversion"/>
  </si>
  <si>
    <t>아산초임곡분교장</t>
    <phoneticPr fontId="4" type="noConversion"/>
  </si>
  <si>
    <t>임곡리 499</t>
    <phoneticPr fontId="5" type="noConversion"/>
  </si>
  <si>
    <t>천태초봉하분교장</t>
    <phoneticPr fontId="4" type="noConversion"/>
  </si>
  <si>
    <t>도암면</t>
    <phoneticPr fontId="4" type="noConversion"/>
  </si>
  <si>
    <t>봉하리 200</t>
    <phoneticPr fontId="5" type="noConversion"/>
  </si>
  <si>
    <t>이양초금능분교장</t>
    <phoneticPr fontId="4" type="noConversion"/>
  </si>
  <si>
    <t>이야면</t>
    <phoneticPr fontId="4" type="noConversion"/>
  </si>
  <si>
    <t>금능리 80-2</t>
    <phoneticPr fontId="5" type="noConversion"/>
  </si>
  <si>
    <t>화순</t>
    <phoneticPr fontId="5" type="noConversion"/>
  </si>
  <si>
    <t>동면초옥호분교장</t>
    <phoneticPr fontId="5" type="noConversion"/>
  </si>
  <si>
    <t>동면</t>
    <phoneticPr fontId="4" type="noConversion"/>
  </si>
  <si>
    <t>옥호리 338</t>
    <phoneticPr fontId="5" type="noConversion"/>
  </si>
  <si>
    <t>강진</t>
    <phoneticPr fontId="4" type="noConversion"/>
  </si>
  <si>
    <t>강진서초영파분교장</t>
    <phoneticPr fontId="4" type="noConversion"/>
  </si>
  <si>
    <t>강진군</t>
    <phoneticPr fontId="4" type="noConversion"/>
  </si>
  <si>
    <t>강진읍</t>
    <phoneticPr fontId="4" type="noConversion"/>
  </si>
  <si>
    <t>영파리 565</t>
    <phoneticPr fontId="4" type="noConversion"/>
  </si>
  <si>
    <t>북평초이진분교장</t>
  </si>
  <si>
    <t>해남군</t>
    <phoneticPr fontId="4" type="noConversion"/>
  </si>
  <si>
    <t>북평면</t>
    <phoneticPr fontId="4" type="noConversion"/>
  </si>
  <si>
    <t>이진리 647-2</t>
    <phoneticPr fontId="4" type="noConversion"/>
  </si>
  <si>
    <t>해남서초해남남분교장</t>
  </si>
  <si>
    <t>해남읍</t>
    <phoneticPr fontId="4" type="noConversion"/>
  </si>
  <si>
    <t>내사리 598-1</t>
    <phoneticPr fontId="4" type="noConversion"/>
  </si>
  <si>
    <t>화원초화원북분교장</t>
  </si>
  <si>
    <t>화원면</t>
    <phoneticPr fontId="4" type="noConversion"/>
  </si>
  <si>
    <t>매월리 245</t>
    <phoneticPr fontId="4" type="noConversion"/>
  </si>
  <si>
    <t>문내초등학교</t>
  </si>
  <si>
    <t>문내면</t>
    <phoneticPr fontId="4" type="noConversion"/>
  </si>
  <si>
    <t>고당리 179</t>
    <phoneticPr fontId="4" type="noConversion"/>
  </si>
  <si>
    <t>문내동초등학교</t>
  </si>
  <si>
    <t>석교리 1528-2</t>
    <phoneticPr fontId="4" type="noConversion"/>
  </si>
  <si>
    <t>우수영초중화분교장</t>
  </si>
  <si>
    <t>무고리 806</t>
    <phoneticPr fontId="4" type="noConversion"/>
  </si>
  <si>
    <t>금정초한대분교장</t>
  </si>
  <si>
    <t>영암군</t>
    <phoneticPr fontId="4" type="noConversion"/>
  </si>
  <si>
    <t>영암읍</t>
    <phoneticPr fontId="4" type="noConversion"/>
  </si>
  <si>
    <t>한대리 2</t>
    <phoneticPr fontId="5" type="noConversion"/>
  </si>
  <si>
    <t>수변구역으로 지역주민 보존 원함</t>
    <phoneticPr fontId="4" type="noConversion"/>
  </si>
  <si>
    <t>영암</t>
    <phoneticPr fontId="5" type="noConversion"/>
  </si>
  <si>
    <t>미암서초등학교</t>
    <phoneticPr fontId="5" type="noConversion"/>
  </si>
  <si>
    <t>미암면</t>
    <phoneticPr fontId="4" type="noConversion"/>
  </si>
  <si>
    <t>호포리 83</t>
    <phoneticPr fontId="5" type="noConversion"/>
  </si>
  <si>
    <t>도포초영농분교장</t>
    <phoneticPr fontId="5" type="noConversion"/>
  </si>
  <si>
    <t>도포면</t>
    <phoneticPr fontId="4" type="noConversion"/>
  </si>
  <si>
    <t>영호리 919-10</t>
    <phoneticPr fontId="5" type="noConversion"/>
  </si>
  <si>
    <t>마을에서 매입하고자 대부,매각 반대</t>
    <phoneticPr fontId="5" type="noConversion"/>
  </si>
  <si>
    <t>시종초신학분교장</t>
    <phoneticPr fontId="5" type="noConversion"/>
  </si>
  <si>
    <t>시종면</t>
    <phoneticPr fontId="4" type="noConversion"/>
  </si>
  <si>
    <t>신학리 709</t>
    <phoneticPr fontId="5" type="noConversion"/>
  </si>
  <si>
    <t>시종초종남분교장</t>
    <phoneticPr fontId="5" type="noConversion"/>
  </si>
  <si>
    <t>금지리 1078</t>
    <phoneticPr fontId="5" type="noConversion"/>
  </si>
  <si>
    <t>무안</t>
    <phoneticPr fontId="4" type="noConversion"/>
  </si>
  <si>
    <t>해제동초등학교</t>
    <phoneticPr fontId="4" type="noConversion"/>
  </si>
  <si>
    <t>무안군</t>
    <phoneticPr fontId="4" type="noConversion"/>
  </si>
  <si>
    <t>해제면</t>
    <phoneticPr fontId="4" type="noConversion"/>
  </si>
  <si>
    <t>유월리 561</t>
    <phoneticPr fontId="4" type="noConversion"/>
  </si>
  <si>
    <t>무안</t>
    <phoneticPr fontId="5" type="noConversion"/>
  </si>
  <si>
    <t>무안북초등학교</t>
    <phoneticPr fontId="5" type="noConversion"/>
  </si>
  <si>
    <t>무안읍</t>
    <phoneticPr fontId="4" type="noConversion"/>
  </si>
  <si>
    <t>고절리 759</t>
    <phoneticPr fontId="5" type="noConversion"/>
  </si>
  <si>
    <t>현경남초등학교</t>
    <phoneticPr fontId="5" type="noConversion"/>
  </si>
  <si>
    <t>현경면</t>
    <phoneticPr fontId="4" type="noConversion"/>
  </si>
  <si>
    <t>양학리584-1</t>
    <phoneticPr fontId="5" type="noConversion"/>
  </si>
  <si>
    <t>양정초등학교</t>
    <phoneticPr fontId="5" type="noConversion"/>
  </si>
  <si>
    <t>용정리 362</t>
    <phoneticPr fontId="5" type="noConversion"/>
  </si>
  <si>
    <t xml:space="preserve">무안 </t>
    <phoneticPr fontId="5" type="noConversion"/>
  </si>
  <si>
    <t>현화초등학교</t>
    <phoneticPr fontId="5" type="noConversion"/>
  </si>
  <si>
    <t>현화리 629</t>
    <phoneticPr fontId="5" type="noConversion"/>
  </si>
  <si>
    <t>일로초지감분교장</t>
    <phoneticPr fontId="5" type="noConversion"/>
  </si>
  <si>
    <t>일로읍</t>
    <phoneticPr fontId="4" type="noConversion"/>
  </si>
  <si>
    <t>감돈리 299</t>
    <phoneticPr fontId="5" type="noConversion"/>
  </si>
  <si>
    <t>현경고등학교</t>
    <phoneticPr fontId="5" type="noConversion"/>
  </si>
  <si>
    <t>외반리 492-1</t>
    <phoneticPr fontId="5" type="noConversion"/>
  </si>
  <si>
    <t>향후 활용방안 검토중</t>
    <phoneticPr fontId="4" type="noConversion"/>
  </si>
  <si>
    <t>해제고등학교</t>
    <phoneticPr fontId="5" type="noConversion"/>
  </si>
  <si>
    <t>신정리 99</t>
    <phoneticPr fontId="5" type="noConversion"/>
  </si>
  <si>
    <t>함평</t>
    <phoneticPr fontId="4" type="noConversion"/>
  </si>
  <si>
    <t>대동향교초동암분교장</t>
    <phoneticPr fontId="4" type="noConversion"/>
  </si>
  <si>
    <t>함평군</t>
    <phoneticPr fontId="4" type="noConversion"/>
  </si>
  <si>
    <t>대동면</t>
    <phoneticPr fontId="4" type="noConversion"/>
  </si>
  <si>
    <t>월송리 424</t>
    <phoneticPr fontId="4" type="noConversion"/>
  </si>
  <si>
    <t>대동향교초대신분교장</t>
    <phoneticPr fontId="4" type="noConversion"/>
  </si>
  <si>
    <t>금산리 422-7</t>
    <phoneticPr fontId="4" type="noConversion"/>
  </si>
  <si>
    <t>영창초</t>
    <phoneticPr fontId="4" type="noConversion"/>
  </si>
  <si>
    <t>학교면</t>
    <phoneticPr fontId="4" type="noConversion"/>
  </si>
  <si>
    <t>사거리 172</t>
    <phoneticPr fontId="4" type="noConversion"/>
  </si>
  <si>
    <t>영광</t>
    <phoneticPr fontId="4" type="noConversion"/>
  </si>
  <si>
    <t>홍농남초계마분교장</t>
    <phoneticPr fontId="4" type="noConversion"/>
  </si>
  <si>
    <t>영광군</t>
    <phoneticPr fontId="4" type="noConversion"/>
  </si>
  <si>
    <t>홍농읍</t>
    <phoneticPr fontId="4" type="noConversion"/>
  </si>
  <si>
    <t>계마리 884</t>
    <phoneticPr fontId="4" type="noConversion"/>
  </si>
  <si>
    <t>홍농초동명분교장</t>
    <phoneticPr fontId="4" type="noConversion"/>
  </si>
  <si>
    <t>가곡리 243</t>
    <phoneticPr fontId="4" type="noConversion"/>
  </si>
  <si>
    <t>법성중안마분교장</t>
    <phoneticPr fontId="4" type="noConversion"/>
  </si>
  <si>
    <t>낙월면</t>
    <phoneticPr fontId="4" type="noConversion"/>
  </si>
  <si>
    <t>월촌리 산313-3</t>
    <phoneticPr fontId="4" type="noConversion"/>
  </si>
  <si>
    <t>법성포초안마분교내 위치</t>
    <phoneticPr fontId="4" type="noConversion"/>
  </si>
  <si>
    <t>송흥초등학교</t>
    <phoneticPr fontId="4" type="noConversion"/>
  </si>
  <si>
    <t>염산면</t>
    <phoneticPr fontId="4" type="noConversion"/>
  </si>
  <si>
    <t>옥실리 158</t>
    <phoneticPr fontId="4" type="noConversion"/>
  </si>
  <si>
    <t>염산초야월분교장</t>
    <phoneticPr fontId="4" type="noConversion"/>
  </si>
  <si>
    <t>야월리 300</t>
    <phoneticPr fontId="4" type="noConversion"/>
  </si>
  <si>
    <t>영광</t>
    <phoneticPr fontId="5" type="noConversion"/>
  </si>
  <si>
    <t>법성포초진량분교장</t>
    <phoneticPr fontId="5" type="noConversion"/>
  </si>
  <si>
    <t>법성면</t>
    <phoneticPr fontId="4" type="noConversion"/>
  </si>
  <si>
    <t>신장리 868</t>
    <phoneticPr fontId="5" type="noConversion"/>
  </si>
  <si>
    <t>영광정보산업고등학교</t>
    <phoneticPr fontId="5" type="noConversion"/>
  </si>
  <si>
    <t>군남면</t>
    <phoneticPr fontId="4" type="noConversion"/>
  </si>
  <si>
    <t xml:space="preserve">포천리 431-1 </t>
    <phoneticPr fontId="5" type="noConversion"/>
  </si>
  <si>
    <t>영광남중학교내 건물만 위치</t>
    <phoneticPr fontId="4" type="noConversion"/>
  </si>
  <si>
    <t>백수초등학교동분교장</t>
    <phoneticPr fontId="5" type="noConversion"/>
  </si>
  <si>
    <t>백수읍</t>
    <phoneticPr fontId="4" type="noConversion"/>
  </si>
  <si>
    <t>논산리 10</t>
    <phoneticPr fontId="5" type="noConversion"/>
  </si>
  <si>
    <t>장성</t>
    <phoneticPr fontId="4" type="noConversion"/>
  </si>
  <si>
    <t>분향초송강분교장</t>
    <phoneticPr fontId="4" type="noConversion"/>
  </si>
  <si>
    <t>장성군</t>
    <phoneticPr fontId="4" type="noConversion"/>
  </si>
  <si>
    <t>삼태리 510-7</t>
    <phoneticPr fontId="4" type="noConversion"/>
  </si>
  <si>
    <t>삼서남초등학교</t>
    <phoneticPr fontId="4" type="noConversion"/>
  </si>
  <si>
    <t>삼서면 661-4</t>
    <phoneticPr fontId="4" type="noConversion"/>
  </si>
  <si>
    <t>매수희망자 없음</t>
    <phoneticPr fontId="4" type="noConversion"/>
  </si>
  <si>
    <t>장성</t>
    <phoneticPr fontId="5" type="noConversion"/>
  </si>
  <si>
    <t>장성신흥중학교</t>
    <phoneticPr fontId="5" type="noConversion"/>
  </si>
  <si>
    <t>북일면 성덕리 36</t>
    <phoneticPr fontId="5" type="noConversion"/>
  </si>
  <si>
    <t>완도</t>
    <phoneticPr fontId="4" type="noConversion"/>
  </si>
  <si>
    <t>소안고등학교</t>
    <phoneticPr fontId="4" type="noConversion"/>
  </si>
  <si>
    <t>완도군</t>
    <phoneticPr fontId="4" type="noConversion"/>
  </si>
  <si>
    <t>소안면</t>
    <phoneticPr fontId="4" type="noConversion"/>
  </si>
  <si>
    <t>비자리 1247</t>
    <phoneticPr fontId="5" type="noConversion"/>
  </si>
  <si>
    <t>진도</t>
    <phoneticPr fontId="4" type="noConversion"/>
  </si>
  <si>
    <t>지산서초등학교</t>
    <phoneticPr fontId="4" type="noConversion"/>
  </si>
  <si>
    <t>진도군</t>
    <phoneticPr fontId="4" type="noConversion"/>
  </si>
  <si>
    <t>지산면</t>
    <phoneticPr fontId="4" type="noConversion"/>
  </si>
  <si>
    <t xml:space="preserve"> 가치리 904-3</t>
    <phoneticPr fontId="4" type="noConversion"/>
  </si>
  <si>
    <t>지역주민보존원함</t>
    <phoneticPr fontId="4" type="noConversion"/>
  </si>
  <si>
    <t>석교초용등분교장</t>
    <phoneticPr fontId="5" type="noConversion"/>
  </si>
  <si>
    <t>임회면</t>
    <phoneticPr fontId="4" type="noConversion"/>
  </si>
  <si>
    <t>백동리 633</t>
    <phoneticPr fontId="4" type="noConversion"/>
  </si>
  <si>
    <t>조도초죽도분교장</t>
    <phoneticPr fontId="5" type="noConversion"/>
  </si>
  <si>
    <t>조도면</t>
    <phoneticPr fontId="4" type="noConversion"/>
  </si>
  <si>
    <t>맹골도리 111-9</t>
    <phoneticPr fontId="4" type="noConversion"/>
  </si>
  <si>
    <t>조도초동거차분교장</t>
    <phoneticPr fontId="5" type="noConversion"/>
  </si>
  <si>
    <t>동거차도리 30-6</t>
    <phoneticPr fontId="4" type="noConversion"/>
  </si>
  <si>
    <t>조도초맹골분교장</t>
    <phoneticPr fontId="5" type="noConversion"/>
  </si>
  <si>
    <t>맹골도리 74-1</t>
    <phoneticPr fontId="4" type="noConversion"/>
  </si>
  <si>
    <t>조도초소죽도분교장</t>
    <phoneticPr fontId="5" type="noConversion"/>
  </si>
  <si>
    <t>서거차도리 150</t>
    <phoneticPr fontId="4" type="noConversion"/>
  </si>
  <si>
    <t>신안</t>
  </si>
  <si>
    <t>압해초압해북분교장</t>
  </si>
  <si>
    <t>신안군</t>
    <phoneticPr fontId="4" type="noConversion"/>
  </si>
  <si>
    <t>압해읍</t>
    <phoneticPr fontId="4" type="noConversion"/>
  </si>
  <si>
    <t>가룡리 428</t>
    <phoneticPr fontId="4" type="noConversion"/>
  </si>
  <si>
    <t>쌍룡초효지분교장</t>
  </si>
  <si>
    <t>복룡리 1775</t>
    <phoneticPr fontId="4" type="noConversion"/>
  </si>
  <si>
    <t>안창초부소분교장</t>
  </si>
  <si>
    <t>안좌면</t>
    <phoneticPr fontId="4" type="noConversion"/>
  </si>
  <si>
    <t>존포리 380</t>
    <phoneticPr fontId="4" type="noConversion"/>
  </si>
  <si>
    <t>암태동초초란분교장</t>
  </si>
  <si>
    <t>암태면</t>
    <phoneticPr fontId="4" type="noConversion"/>
  </si>
  <si>
    <t>신석리 13-34</t>
    <phoneticPr fontId="4" type="noConversion"/>
  </si>
  <si>
    <t>지도북초등학교</t>
  </si>
  <si>
    <t>지도읍</t>
    <phoneticPr fontId="4" type="noConversion"/>
  </si>
  <si>
    <t>봉리 240</t>
    <phoneticPr fontId="4" type="noConversion"/>
  </si>
  <si>
    <t>신의초상태분교장</t>
  </si>
  <si>
    <t>신의면</t>
    <phoneticPr fontId="4" type="noConversion"/>
  </si>
  <si>
    <t>상태서리 268</t>
    <phoneticPr fontId="4" type="noConversion"/>
  </si>
  <si>
    <t>장산초마진분교장</t>
  </si>
  <si>
    <t>장산면</t>
    <phoneticPr fontId="4" type="noConversion"/>
  </si>
  <si>
    <t>마진도리 117</t>
    <phoneticPr fontId="4" type="noConversion"/>
  </si>
  <si>
    <t>장산초장산동분교장</t>
  </si>
  <si>
    <t>팽진리 921</t>
    <phoneticPr fontId="4" type="noConversion"/>
  </si>
  <si>
    <t>신의초신의남분교장</t>
  </si>
  <si>
    <t>하태동리 438-4</t>
    <phoneticPr fontId="4" type="noConversion"/>
  </si>
  <si>
    <t>도초초서리분교장</t>
  </si>
  <si>
    <t>도초면</t>
    <phoneticPr fontId="4" type="noConversion"/>
  </si>
  <si>
    <t>우이도리 1395</t>
    <phoneticPr fontId="4" type="noConversion"/>
  </si>
  <si>
    <t>압해초쌍룡분교장</t>
  </si>
  <si>
    <t>복룡리 420</t>
    <phoneticPr fontId="4" type="noConversion"/>
  </si>
  <si>
    <t>증도초기점분교장</t>
  </si>
  <si>
    <t>증도면</t>
    <phoneticPr fontId="4" type="noConversion"/>
  </si>
  <si>
    <t>병풍리 796</t>
    <phoneticPr fontId="4" type="noConversion"/>
  </si>
  <si>
    <t>압해초매화분교장</t>
  </si>
  <si>
    <t>매화리 642</t>
    <phoneticPr fontId="4" type="noConversion"/>
  </si>
  <si>
    <t>신의초기도분교장</t>
  </si>
  <si>
    <t>상태서리 817</t>
    <phoneticPr fontId="4" type="noConversion"/>
  </si>
  <si>
    <t>지도초동천분교장</t>
  </si>
  <si>
    <t>자동리 172</t>
    <phoneticPr fontId="4" type="noConversion"/>
  </si>
  <si>
    <t>입찰</t>
    <phoneticPr fontId="4" type="noConversion"/>
  </si>
  <si>
    <t>하의초장병분교장</t>
  </si>
  <si>
    <t>하의면</t>
    <phoneticPr fontId="4" type="noConversion"/>
  </si>
  <si>
    <t>후광리 409</t>
    <phoneticPr fontId="4" type="noConversion"/>
  </si>
  <si>
    <t>전남</t>
    <phoneticPr fontId="5" type="noConversion"/>
  </si>
  <si>
    <t>안좌초반월분교장</t>
    <phoneticPr fontId="4" type="noConversion"/>
  </si>
  <si>
    <t>신안군</t>
    <phoneticPr fontId="4" type="noConversion"/>
  </si>
  <si>
    <t>안좌면</t>
    <phoneticPr fontId="4" type="noConversion"/>
  </si>
  <si>
    <t>반월리 273</t>
    <phoneticPr fontId="4" type="noConversion"/>
  </si>
  <si>
    <t>매각 준비중</t>
    <phoneticPr fontId="4" type="noConversion"/>
  </si>
  <si>
    <t>대보초 대동배분교</t>
    <phoneticPr fontId="5" type="noConversion"/>
  </si>
  <si>
    <t>호미곶면</t>
  </si>
  <si>
    <t>대동배리 410-1</t>
  </si>
  <si>
    <t>지역주민 활용 협의</t>
  </si>
  <si>
    <t>대보초 강사분교</t>
    <phoneticPr fontId="5" type="noConversion"/>
  </si>
  <si>
    <t>강사리 491</t>
    <phoneticPr fontId="5" type="noConversion"/>
  </si>
  <si>
    <t>구룡포초 구남분교</t>
    <phoneticPr fontId="5" type="noConversion"/>
  </si>
  <si>
    <t>구평리 736-1</t>
  </si>
  <si>
    <t>구룡포여종고</t>
  </si>
  <si>
    <t>병포리 139-1</t>
  </si>
  <si>
    <t>계획수립</t>
    <phoneticPr fontId="5" type="noConversion"/>
  </si>
  <si>
    <t>청하초 청하남부분교</t>
    <phoneticPr fontId="5" type="noConversion"/>
  </si>
  <si>
    <t>포항시 북구</t>
    <phoneticPr fontId="5" type="noConversion"/>
  </si>
  <si>
    <t>소동리 768-1</t>
  </si>
  <si>
    <t>사회복지시설로 활용협의</t>
    <phoneticPr fontId="5" type="noConversion"/>
  </si>
  <si>
    <t>노월초</t>
    <phoneticPr fontId="5" type="noConversion"/>
  </si>
  <si>
    <t>노곡리 909-6</t>
    <phoneticPr fontId="5" type="noConversion"/>
  </si>
  <si>
    <t>매각계획 수립</t>
    <phoneticPr fontId="5" type="noConversion"/>
  </si>
  <si>
    <t>의곡초 대현분교</t>
    <phoneticPr fontId="4" type="noConversion"/>
  </si>
  <si>
    <t>대현리 1345</t>
    <phoneticPr fontId="4" type="noConversion"/>
  </si>
  <si>
    <t>경주초 학동분교</t>
    <phoneticPr fontId="4" type="noConversion"/>
  </si>
  <si>
    <t>비지리 545</t>
    <phoneticPr fontId="4" type="noConversion"/>
  </si>
  <si>
    <t>대부계획</t>
    <phoneticPr fontId="5" type="noConversion"/>
  </si>
  <si>
    <t>경주초 화천분교</t>
    <phoneticPr fontId="4" type="noConversion"/>
  </si>
  <si>
    <t>건천읍</t>
    <phoneticPr fontId="4" type="noConversion"/>
  </si>
  <si>
    <t>화천리 1328-1</t>
    <phoneticPr fontId="4" type="noConversion"/>
  </si>
  <si>
    <t>양남초 상계분교</t>
    <phoneticPr fontId="4" type="noConversion"/>
  </si>
  <si>
    <t>양남면</t>
    <phoneticPr fontId="4" type="noConversion"/>
  </si>
  <si>
    <t>상계리57-2</t>
    <phoneticPr fontId="4" type="noConversion"/>
  </si>
  <si>
    <t>강동초 단구분교</t>
    <phoneticPr fontId="5" type="noConversion"/>
  </si>
  <si>
    <t>강동면</t>
    <phoneticPr fontId="5" type="noConversion"/>
  </si>
  <si>
    <t>단구리1147</t>
    <phoneticPr fontId="5" type="noConversion"/>
  </si>
  <si>
    <t>천북초 물천분교</t>
    <phoneticPr fontId="5" type="noConversion"/>
  </si>
  <si>
    <t>천북면</t>
    <phoneticPr fontId="5" type="noConversion"/>
  </si>
  <si>
    <t>물천리624-1</t>
    <phoneticPr fontId="5" type="noConversion"/>
  </si>
  <si>
    <t>남면</t>
    <phoneticPr fontId="4" type="noConversion"/>
  </si>
  <si>
    <t>부상리 564</t>
    <phoneticPr fontId="4" type="noConversion"/>
  </si>
  <si>
    <t>대부계획</t>
    <phoneticPr fontId="4" type="noConversion"/>
  </si>
  <si>
    <t>응명초</t>
  </si>
  <si>
    <t>응명동</t>
    <phoneticPr fontId="4" type="noConversion"/>
  </si>
  <si>
    <t>곡송초</t>
    <phoneticPr fontId="4" type="noConversion"/>
  </si>
  <si>
    <t>태촌리785</t>
    <phoneticPr fontId="4" type="noConversion"/>
  </si>
  <si>
    <t>매각추진</t>
    <phoneticPr fontId="5" type="noConversion"/>
  </si>
  <si>
    <t>구성초 양각분교</t>
    <phoneticPr fontId="5" type="noConversion"/>
  </si>
  <si>
    <t>구성면</t>
    <phoneticPr fontId="5" type="noConversion"/>
  </si>
  <si>
    <t>양각리 402</t>
    <phoneticPr fontId="5" type="noConversion"/>
  </si>
  <si>
    <t>양각자두체험장으로
 대부추진 중</t>
    <phoneticPr fontId="5" type="noConversion"/>
  </si>
  <si>
    <t>농남중</t>
    <phoneticPr fontId="4" type="noConversion"/>
  </si>
  <si>
    <t>중</t>
    <phoneticPr fontId="4" type="noConversion"/>
  </si>
  <si>
    <t>옥산리 560-2</t>
    <phoneticPr fontId="4" type="noConversion"/>
  </si>
  <si>
    <t>(가칭)농남유치원 설립 예정</t>
    <phoneticPr fontId="5" type="noConversion"/>
  </si>
  <si>
    <t>연화초</t>
    <phoneticPr fontId="5" type="noConversion"/>
  </si>
  <si>
    <t>대덕면</t>
    <phoneticPr fontId="5" type="noConversion"/>
  </si>
  <si>
    <t>연화리 255</t>
    <phoneticPr fontId="5" type="noConversion"/>
  </si>
  <si>
    <t>대덕중 증산분교</t>
    <phoneticPr fontId="5" type="noConversion"/>
  </si>
  <si>
    <t>증산면</t>
    <phoneticPr fontId="5" type="noConversion"/>
  </si>
  <si>
    <t>동안리 76</t>
    <phoneticPr fontId="5" type="noConversion"/>
  </si>
  <si>
    <t>'17년 상반기 매각, 대부,
자체활용 결정</t>
    <phoneticPr fontId="5" type="noConversion"/>
  </si>
  <si>
    <t>지례중 구성분교</t>
    <phoneticPr fontId="5" type="noConversion"/>
  </si>
  <si>
    <t>송죽리 800</t>
    <phoneticPr fontId="5" type="noConversion"/>
  </si>
  <si>
    <t>지례중 부항분교</t>
    <phoneticPr fontId="5" type="noConversion"/>
  </si>
  <si>
    <t>부항면</t>
    <phoneticPr fontId="5" type="noConversion"/>
  </si>
  <si>
    <t>월곡리 147</t>
    <phoneticPr fontId="5" type="noConversion"/>
  </si>
  <si>
    <t>임봉초</t>
  </si>
  <si>
    <t>봉산리 165</t>
  </si>
  <si>
    <t>구미시에 대부추진 중</t>
    <phoneticPr fontId="5" type="noConversion"/>
  </si>
  <si>
    <t>무을초 무곡분교</t>
  </si>
  <si>
    <t>무을면</t>
  </si>
  <si>
    <t>무이리 160</t>
  </si>
  <si>
    <t>매각계획</t>
    <phoneticPr fontId="5" type="noConversion"/>
  </si>
  <si>
    <t>해평초 괴곡분교</t>
  </si>
  <si>
    <t>괴곡리 351</t>
  </si>
  <si>
    <t>이산동부초</t>
    <phoneticPr fontId="5" type="noConversion"/>
  </si>
  <si>
    <t>이산면</t>
    <phoneticPr fontId="4" type="noConversion"/>
  </si>
  <si>
    <t>석포리 755</t>
    <phoneticPr fontId="6" type="noConversion"/>
  </si>
  <si>
    <t>매각계획 수립 중</t>
    <phoneticPr fontId="5" type="noConversion"/>
  </si>
  <si>
    <t>순흥초 배점분교</t>
    <phoneticPr fontId="5" type="noConversion"/>
  </si>
  <si>
    <t>순흥면</t>
    <phoneticPr fontId="5" type="noConversion"/>
  </si>
  <si>
    <t>배점리 181</t>
    <phoneticPr fontId="5" type="noConversion"/>
  </si>
  <si>
    <t>매각계획 수립 중</t>
    <phoneticPr fontId="4" type="noConversion"/>
  </si>
  <si>
    <t>임고초 수성분교</t>
    <phoneticPr fontId="5" type="noConversion"/>
  </si>
  <si>
    <t>영천시</t>
    <phoneticPr fontId="4" type="noConversion"/>
  </si>
  <si>
    <t>임고면</t>
    <phoneticPr fontId="4" type="noConversion"/>
  </si>
  <si>
    <t>수성리 901-2</t>
    <phoneticPr fontId="6" type="noConversion"/>
  </si>
  <si>
    <t>명주초</t>
    <phoneticPr fontId="5" type="noConversion"/>
  </si>
  <si>
    <t>북안면</t>
    <phoneticPr fontId="5" type="noConversion"/>
  </si>
  <si>
    <t>명주리 307-1</t>
    <phoneticPr fontId="5" type="noConversion"/>
  </si>
  <si>
    <t>영천시에 매각추진 중</t>
    <phoneticPr fontId="4" type="noConversion"/>
  </si>
  <si>
    <t>자천초 상송분교</t>
    <phoneticPr fontId="5" type="noConversion"/>
  </si>
  <si>
    <t>상송리 42-1</t>
    <phoneticPr fontId="5" type="noConversion"/>
  </si>
  <si>
    <t>석계초</t>
    <phoneticPr fontId="5" type="noConversion"/>
  </si>
  <si>
    <t>고경면</t>
    <phoneticPr fontId="5" type="noConversion"/>
  </si>
  <si>
    <t>석계리 5-2</t>
    <phoneticPr fontId="5" type="noConversion"/>
  </si>
  <si>
    <t>자양초 신방분교</t>
    <phoneticPr fontId="5" type="noConversion"/>
  </si>
  <si>
    <t>자양면</t>
    <phoneticPr fontId="5" type="noConversion"/>
  </si>
  <si>
    <t>신방리 803</t>
    <phoneticPr fontId="5" type="noConversion"/>
  </si>
  <si>
    <t>고경중</t>
    <phoneticPr fontId="5" type="noConversion"/>
  </si>
  <si>
    <t>상덕리 365</t>
    <phoneticPr fontId="5" type="noConversion"/>
  </si>
  <si>
    <t>임고중</t>
    <phoneticPr fontId="5" type="noConversion"/>
  </si>
  <si>
    <t>양평리 2-13</t>
    <phoneticPr fontId="5" type="noConversion"/>
  </si>
  <si>
    <t>자천중</t>
    <phoneticPr fontId="5" type="noConversion"/>
  </si>
  <si>
    <t>자천리 1409</t>
    <phoneticPr fontId="5" type="noConversion"/>
  </si>
  <si>
    <t>공검중</t>
    <phoneticPr fontId="5" type="noConversion"/>
  </si>
  <si>
    <t>상주시</t>
    <phoneticPr fontId="4" type="noConversion"/>
  </si>
  <si>
    <t>공검면</t>
    <phoneticPr fontId="4" type="noConversion"/>
  </si>
  <si>
    <t>양정리 158</t>
    <phoneticPr fontId="6" type="noConversion"/>
  </si>
  <si>
    <t>낙동초 용포분교</t>
    <phoneticPr fontId="5" type="noConversion"/>
  </si>
  <si>
    <t>낙동면</t>
    <phoneticPr fontId="5" type="noConversion"/>
  </si>
  <si>
    <t>용포리 21</t>
    <phoneticPr fontId="5" type="noConversion"/>
  </si>
  <si>
    <t>경산</t>
    <phoneticPr fontId="4" type="noConversion"/>
  </si>
  <si>
    <t>금곡초</t>
    <phoneticPr fontId="5" type="noConversion"/>
  </si>
  <si>
    <t>남천면</t>
    <phoneticPr fontId="4" type="noConversion"/>
  </si>
  <si>
    <t>금곡리 374</t>
    <phoneticPr fontId="6" type="noConversion"/>
  </si>
  <si>
    <t>성남초</t>
    <phoneticPr fontId="5" type="noConversion"/>
  </si>
  <si>
    <t>우검리 413</t>
    <phoneticPr fontId="5" type="noConversion"/>
  </si>
  <si>
    <t>대율초</t>
    <phoneticPr fontId="5" type="noConversion"/>
  </si>
  <si>
    <t>군위군</t>
    <phoneticPr fontId="4" type="noConversion"/>
  </si>
  <si>
    <t>부계면</t>
    <phoneticPr fontId="4" type="noConversion"/>
  </si>
  <si>
    <t>대율리644-1</t>
    <phoneticPr fontId="6" type="noConversion"/>
  </si>
  <si>
    <t>대부추진 중</t>
    <phoneticPr fontId="4" type="noConversion"/>
  </si>
  <si>
    <t>보성초</t>
    <phoneticPr fontId="5" type="noConversion"/>
  </si>
  <si>
    <t xml:space="preserve">소보면 </t>
    <phoneticPr fontId="5" type="noConversion"/>
  </si>
  <si>
    <t>사리리97-1</t>
    <phoneticPr fontId="5" type="noConversion"/>
  </si>
  <si>
    <t>통합학교)군위중</t>
    <phoneticPr fontId="4" type="noConversion"/>
  </si>
  <si>
    <t>군위읍</t>
    <phoneticPr fontId="4" type="noConversion"/>
  </si>
  <si>
    <t>서부리99</t>
    <phoneticPr fontId="6" type="noConversion"/>
  </si>
  <si>
    <t>군위군에 매각추진 중</t>
    <phoneticPr fontId="5" type="noConversion"/>
  </si>
  <si>
    <t>안계서부초</t>
    <phoneticPr fontId="5" type="noConversion"/>
  </si>
  <si>
    <t>안계면</t>
    <phoneticPr fontId="5" type="noConversion"/>
  </si>
  <si>
    <t>양곡리 491-1</t>
    <phoneticPr fontId="5" type="noConversion"/>
  </si>
  <si>
    <t>금성초 도경분교</t>
    <phoneticPr fontId="5" type="noConversion"/>
  </si>
  <si>
    <t>도경리 845</t>
    <phoneticPr fontId="5" type="noConversion"/>
  </si>
  <si>
    <t>매각 추진 중</t>
    <phoneticPr fontId="5" type="noConversion"/>
  </si>
  <si>
    <t>가음중</t>
    <phoneticPr fontId="5" type="noConversion"/>
  </si>
  <si>
    <t>가음면</t>
    <phoneticPr fontId="5" type="noConversion"/>
  </si>
  <si>
    <t>장리 1276</t>
    <phoneticPr fontId="5" type="noConversion"/>
  </si>
  <si>
    <t>영양</t>
    <phoneticPr fontId="5" type="noConversion"/>
  </si>
  <si>
    <t>가곡초</t>
    <phoneticPr fontId="5" type="noConversion"/>
  </si>
  <si>
    <t>영양군</t>
    <phoneticPr fontId="5" type="noConversion"/>
  </si>
  <si>
    <t>일월면</t>
    <phoneticPr fontId="5" type="noConversion"/>
  </si>
  <si>
    <t>가곡리 220</t>
    <phoneticPr fontId="5" type="noConversion"/>
  </si>
  <si>
    <t>영양군에 매각추진</t>
    <phoneticPr fontId="4" type="noConversion"/>
  </si>
  <si>
    <t>영덕야성초 창포분교</t>
    <phoneticPr fontId="4" type="noConversion"/>
  </si>
  <si>
    <t>창포리 550</t>
    <phoneticPr fontId="19" type="noConversion"/>
  </si>
  <si>
    <t>영덕군에 매각추진</t>
    <phoneticPr fontId="5" type="noConversion"/>
  </si>
  <si>
    <t>방지초</t>
  </si>
  <si>
    <t>방지리 1203</t>
  </si>
  <si>
    <t>계획수립중</t>
    <phoneticPr fontId="5" type="noConversion"/>
  </si>
  <si>
    <t>다산초 노곡분교</t>
    <phoneticPr fontId="4" type="noConversion"/>
  </si>
  <si>
    <t>다산면</t>
    <phoneticPr fontId="4" type="noConversion"/>
  </si>
  <si>
    <t>노곡리 710-1</t>
    <phoneticPr fontId="4" type="noConversion"/>
  </si>
  <si>
    <t>개진초 영동분교</t>
    <phoneticPr fontId="4" type="noConversion"/>
  </si>
  <si>
    <t>개진면</t>
    <phoneticPr fontId="4" type="noConversion"/>
  </si>
  <si>
    <t>생리 251</t>
    <phoneticPr fontId="4" type="noConversion"/>
  </si>
  <si>
    <t>매각계획 공고 중</t>
    <phoneticPr fontId="4" type="noConversion"/>
  </si>
  <si>
    <t>도원초 선남동부분교</t>
    <phoneticPr fontId="5" type="noConversion"/>
  </si>
  <si>
    <t>성주군</t>
    <phoneticPr fontId="4" type="noConversion"/>
  </si>
  <si>
    <t>선남면</t>
    <phoneticPr fontId="4" type="noConversion"/>
  </si>
  <si>
    <t>용신리 933-1</t>
    <phoneticPr fontId="6" type="noConversion"/>
  </si>
  <si>
    <t>봉화중 봉성분교</t>
    <phoneticPr fontId="5" type="noConversion"/>
  </si>
  <si>
    <t>봉화군</t>
    <phoneticPr fontId="4" type="noConversion"/>
  </si>
  <si>
    <t>봉성면</t>
    <phoneticPr fontId="4" type="noConversion"/>
  </si>
  <si>
    <t>봉성리 380-2</t>
    <phoneticPr fontId="6" type="noConversion"/>
  </si>
  <si>
    <t>지역주민과 협의중</t>
    <phoneticPr fontId="5" type="noConversion"/>
  </si>
  <si>
    <t>명호초 북곡분교</t>
    <phoneticPr fontId="5" type="noConversion"/>
  </si>
  <si>
    <t>북곡리 1309</t>
    <phoneticPr fontId="5" type="noConversion"/>
  </si>
  <si>
    <t>소천초 남회룡분교</t>
    <phoneticPr fontId="5" type="noConversion"/>
  </si>
  <si>
    <t>소천면</t>
    <phoneticPr fontId="5" type="noConversion"/>
  </si>
  <si>
    <t>남회룡리 150</t>
    <phoneticPr fontId="5" type="noConversion"/>
  </si>
  <si>
    <t>감정평가 중</t>
    <phoneticPr fontId="5" type="noConversion"/>
  </si>
  <si>
    <t>봉화학생야영장
(구,소천초 황평분교)</t>
    <phoneticPr fontId="5" type="noConversion"/>
  </si>
  <si>
    <t>고선리 34</t>
    <phoneticPr fontId="5" type="noConversion"/>
  </si>
  <si>
    <t>물야초 수식분교</t>
    <phoneticPr fontId="5" type="noConversion"/>
  </si>
  <si>
    <t>수식리 418-1</t>
    <phoneticPr fontId="5" type="noConversion"/>
  </si>
  <si>
    <t>믈야초 북지분교</t>
    <phoneticPr fontId="5" type="noConversion"/>
  </si>
  <si>
    <t>북지리 727</t>
    <phoneticPr fontId="5" type="noConversion"/>
  </si>
  <si>
    <t>재산중</t>
    <phoneticPr fontId="5" type="noConversion"/>
  </si>
  <si>
    <t>재산면</t>
    <phoneticPr fontId="5" type="noConversion"/>
  </si>
  <si>
    <t>현동리 1316</t>
    <phoneticPr fontId="5" type="noConversion"/>
  </si>
  <si>
    <t>법전중</t>
    <phoneticPr fontId="5" type="noConversion"/>
  </si>
  <si>
    <t>법전면</t>
    <phoneticPr fontId="5" type="noConversion"/>
  </si>
  <si>
    <t>법전리 238</t>
    <phoneticPr fontId="5" type="noConversion"/>
  </si>
  <si>
    <t>상운중</t>
    <phoneticPr fontId="5" type="noConversion"/>
  </si>
  <si>
    <t>상운면</t>
    <phoneticPr fontId="5" type="noConversion"/>
  </si>
  <si>
    <t>운계리 664-1</t>
    <phoneticPr fontId="5" type="noConversion"/>
  </si>
  <si>
    <t>명호중</t>
    <phoneticPr fontId="5" type="noConversion"/>
  </si>
  <si>
    <t>양지마을길14</t>
    <phoneticPr fontId="5" type="noConversion"/>
  </si>
  <si>
    <t>(가칭)청량중학교로 자체활용</t>
    <phoneticPr fontId="5" type="noConversion"/>
  </si>
  <si>
    <t>기성초 다천분교</t>
    <phoneticPr fontId="5" type="noConversion"/>
  </si>
  <si>
    <t>기성면</t>
    <phoneticPr fontId="4" type="noConversion"/>
  </si>
  <si>
    <t>다천리 922</t>
    <phoneticPr fontId="6" type="noConversion"/>
  </si>
  <si>
    <t>대부계획 중</t>
    <phoneticPr fontId="5" type="noConversion"/>
  </si>
  <si>
    <t>온정초 선미분교</t>
    <phoneticPr fontId="5" type="noConversion"/>
  </si>
  <si>
    <t>온정면</t>
    <phoneticPr fontId="5" type="noConversion"/>
  </si>
  <si>
    <t>선구리 623</t>
    <phoneticPr fontId="5" type="noConversion"/>
  </si>
  <si>
    <t>울진군에 매각추진 중</t>
    <phoneticPr fontId="4" type="noConversion"/>
  </si>
  <si>
    <t>삼근초 광회분교</t>
    <phoneticPr fontId="5" type="noConversion"/>
  </si>
  <si>
    <t>광회리 310</t>
    <phoneticPr fontId="5" type="noConversion"/>
  </si>
  <si>
    <t>반동초등학교
욱곡분교장</t>
    <phoneticPr fontId="4" type="noConversion"/>
  </si>
  <si>
    <t>내포리 964-1</t>
    <phoneticPr fontId="5" type="noConversion"/>
  </si>
  <si>
    <t>지역주민들이 외부인에 대한 
대부 및 매각 반대</t>
    <phoneticPr fontId="5" type="noConversion"/>
  </si>
  <si>
    <t>반동초등학교
원전분교장</t>
    <phoneticPr fontId="4" type="noConversion"/>
  </si>
  <si>
    <t>심리 181-3</t>
    <phoneticPr fontId="5" type="noConversion"/>
  </si>
  <si>
    <t>진전초등학교
여항분교장</t>
    <phoneticPr fontId="4" type="noConversion"/>
  </si>
  <si>
    <t>1999</t>
    <phoneticPr fontId="4" type="noConversion"/>
  </si>
  <si>
    <t>고사리 542</t>
    <phoneticPr fontId="5" type="noConversion"/>
  </si>
  <si>
    <t>공유재산 반환 명도소송 중</t>
    <phoneticPr fontId="5" type="noConversion"/>
  </si>
  <si>
    <t>북면초등학교
화천분교장</t>
    <phoneticPr fontId="4" type="noConversion"/>
  </si>
  <si>
    <t>의창구 북면</t>
    <phoneticPr fontId="4" type="noConversion"/>
  </si>
  <si>
    <t>외감리 168</t>
    <phoneticPr fontId="5" type="noConversion"/>
  </si>
  <si>
    <t>지역주민 의견수렴 중</t>
    <phoneticPr fontId="5" type="noConversion"/>
  </si>
  <si>
    <t>웅천초등학교
명동분교장</t>
    <phoneticPr fontId="4" type="noConversion"/>
  </si>
  <si>
    <t>진해구 명동</t>
    <phoneticPr fontId="4" type="noConversion"/>
  </si>
  <si>
    <t>구)북면초등학교</t>
    <phoneticPr fontId="4" type="noConversion"/>
  </si>
  <si>
    <t>의창구 북면</t>
    <phoneticPr fontId="5" type="noConversion"/>
  </si>
  <si>
    <t>동전리 141-3</t>
    <phoneticPr fontId="5" type="noConversion"/>
  </si>
  <si>
    <t>단설 유치원 설립 추진 중</t>
    <phoneticPr fontId="5" type="noConversion"/>
  </si>
  <si>
    <t>단목초</t>
    <phoneticPr fontId="5" type="noConversion"/>
  </si>
  <si>
    <t>대곡면</t>
    <phoneticPr fontId="4" type="noConversion"/>
  </si>
  <si>
    <t>단목리 198-3</t>
    <phoneticPr fontId="6" type="noConversion"/>
  </si>
  <si>
    <t>교환 추진 중</t>
    <phoneticPr fontId="5" type="noConversion"/>
  </si>
  <si>
    <t>수곡초
원계분교장</t>
    <phoneticPr fontId="5" type="noConversion"/>
  </si>
  <si>
    <t>수곡면</t>
    <phoneticPr fontId="5" type="noConversion"/>
  </si>
  <si>
    <t>원계리 235-1</t>
    <phoneticPr fontId="5" type="noConversion"/>
  </si>
  <si>
    <t>계획수립</t>
    <phoneticPr fontId="5" type="noConversion"/>
  </si>
  <si>
    <t>수정초</t>
    <phoneticPr fontId="5" type="noConversion"/>
  </si>
  <si>
    <t>옥봉동</t>
    <phoneticPr fontId="5" type="noConversion"/>
  </si>
  <si>
    <t>700-1</t>
    <phoneticPr fontId="5" type="noConversion"/>
  </si>
  <si>
    <t>미천중</t>
    <phoneticPr fontId="5" type="noConversion"/>
  </si>
  <si>
    <t>오방리 600</t>
    <phoneticPr fontId="5" type="noConversion"/>
  </si>
  <si>
    <t>구)진주중앙중</t>
    <phoneticPr fontId="5" type="noConversion"/>
  </si>
  <si>
    <t>상평동</t>
    <phoneticPr fontId="5" type="noConversion"/>
  </si>
  <si>
    <t>272-3</t>
    <phoneticPr fontId="5" type="noConversion"/>
  </si>
  <si>
    <t>공유재산관리계획 승인
도시관리계획 학교 시설 해제 후 매각 예정</t>
    <phoneticPr fontId="5" type="noConversion"/>
  </si>
  <si>
    <t>장재초</t>
    <phoneticPr fontId="5" type="noConversion"/>
  </si>
  <si>
    <t>장재동</t>
    <phoneticPr fontId="5" type="noConversion"/>
  </si>
  <si>
    <t>초장유치원 설립 예정</t>
    <phoneticPr fontId="5" type="noConversion"/>
  </si>
  <si>
    <t>문산중</t>
    <phoneticPr fontId="5" type="noConversion"/>
  </si>
  <si>
    <t>문산읍</t>
    <phoneticPr fontId="5" type="noConversion"/>
  </si>
  <si>
    <t>삼곡리 640-1</t>
    <phoneticPr fontId="5" type="noConversion"/>
  </si>
  <si>
    <t>경남학생안전체험관 설립 예정</t>
    <phoneticPr fontId="5" type="noConversion"/>
  </si>
  <si>
    <t>사량초
돈지분교장</t>
    <phoneticPr fontId="5" type="noConversion"/>
  </si>
  <si>
    <t>돈지리 695</t>
  </si>
  <si>
    <t>대부 및 매각 문의가 많으며, 
지역민 의견 수렴후 활용할 계획임.</t>
    <phoneticPr fontId="5" type="noConversion"/>
  </si>
  <si>
    <t>사량초
양지분교장</t>
    <phoneticPr fontId="5" type="noConversion"/>
  </si>
  <si>
    <t>양지리 418-2</t>
  </si>
  <si>
    <t>산양초
미남분교장</t>
    <phoneticPr fontId="5" type="noConversion"/>
  </si>
  <si>
    <t>미남리 401</t>
  </si>
  <si>
    <t>건물의 노후화가 심하여 건물 철거 예정이며, 지역마을과의 협의가 어려운 관계로 보존 예정</t>
  </si>
  <si>
    <t>산양초
오비분교장</t>
    <phoneticPr fontId="5" type="noConversion"/>
  </si>
  <si>
    <t>풍화리1914-2</t>
  </si>
  <si>
    <t>건물은 철거되고 토지만 남은 상태이며 접근성이 좋지 않은 관계로 매각시까지 보존 예정</t>
    <phoneticPr fontId="5" type="noConversion"/>
  </si>
  <si>
    <t>원량초
노대분교장</t>
    <phoneticPr fontId="5" type="noConversion"/>
  </si>
  <si>
    <t>2012</t>
  </si>
  <si>
    <t>노대리 66-3</t>
  </si>
  <si>
    <t>지역민과의 대부 및 매각에 대한 의견 수렴중</t>
    <phoneticPr fontId="5" type="noConversion"/>
  </si>
  <si>
    <t>원량초
두남분교장</t>
    <phoneticPr fontId="5" type="noConversion"/>
  </si>
  <si>
    <t>두미리 122-1</t>
  </si>
  <si>
    <t>원량초
옥동분교장</t>
    <phoneticPr fontId="5" type="noConversion"/>
  </si>
  <si>
    <t>동항리 384-1</t>
  </si>
  <si>
    <t>외지인 대부 및 매입에 반대하며, 마을에서 매입할 의사가 있어 의견수렴후 추진할 계획임.</t>
    <phoneticPr fontId="5" type="noConversion"/>
  </si>
  <si>
    <t>원평초
지도분교장</t>
    <phoneticPr fontId="5" type="noConversion"/>
  </si>
  <si>
    <t>용남면</t>
  </si>
  <si>
    <t>지도리 250-1</t>
  </si>
  <si>
    <t>지역주민의 대부 의견 수렴후 활용할 계획임.</t>
    <phoneticPr fontId="5" type="noConversion"/>
  </si>
  <si>
    <t>한산초</t>
  </si>
  <si>
    <t>창좌리 726-1</t>
  </si>
  <si>
    <t>외지인 및 지역주민들의 대부 신청이 있어 의견 수렴후 활용할 계획임.</t>
    <phoneticPr fontId="5" type="noConversion"/>
  </si>
  <si>
    <t>한산초
두억분교장</t>
    <phoneticPr fontId="5" type="noConversion"/>
  </si>
  <si>
    <t>2003</t>
  </si>
  <si>
    <t>두억리 311-2</t>
  </si>
  <si>
    <t>건물의 노후화가 심하여 건물 철거 
예정이며, 지역마을과의 협의가 어려운 관계로 보존함</t>
    <phoneticPr fontId="5" type="noConversion"/>
  </si>
  <si>
    <t>한산초
비진분교장</t>
    <phoneticPr fontId="5" type="noConversion"/>
  </si>
  <si>
    <t>비진리 75-3</t>
  </si>
  <si>
    <t>외부인들의 문의가 많으며 지역민 의견 수렴중</t>
    <phoneticPr fontId="5" type="noConversion"/>
  </si>
  <si>
    <t>한산초
용호분교장</t>
    <phoneticPr fontId="5" type="noConversion"/>
  </si>
  <si>
    <t>용호리 459-1</t>
  </si>
  <si>
    <t>지역주민의 용초도 포로수용소 
전시관 건립 계획 신청이 있어 의견수렴중</t>
    <phoneticPr fontId="5" type="noConversion"/>
  </si>
  <si>
    <t>한산초
좌도분교장</t>
    <phoneticPr fontId="5" type="noConversion"/>
  </si>
  <si>
    <t>창좌리 174-1</t>
  </si>
  <si>
    <t>건물의 노후화가 심하여 건물 철거 예정이며, 지역마을에서 외지인 대부 및 매각에 반대하여 협의가 어려운 관계로 보존함.</t>
    <phoneticPr fontId="5" type="noConversion"/>
  </si>
  <si>
    <t>삼천포초등
늑도분교</t>
    <phoneticPr fontId="5" type="noConversion"/>
  </si>
  <si>
    <t>늑도동</t>
    <phoneticPr fontId="4" type="noConversion"/>
  </si>
  <si>
    <t>해당폐교가 위치한 늑도는 고도지정지구로 국가지정문화재 및 역사보전지구로 지정되어 기관외에는 매각이 
어려움</t>
    <phoneticPr fontId="5" type="noConversion"/>
  </si>
  <si>
    <t>구.곤명초등학교</t>
    <phoneticPr fontId="5" type="noConversion"/>
  </si>
  <si>
    <t>사천시</t>
    <phoneticPr fontId="5" type="noConversion"/>
  </si>
  <si>
    <t>곤명면</t>
    <phoneticPr fontId="5" type="noConversion"/>
  </si>
  <si>
    <t>봉계리 181-3</t>
    <phoneticPr fontId="5" type="noConversion"/>
  </si>
  <si>
    <t>관리계획안제출</t>
    <phoneticPr fontId="4" type="noConversion"/>
  </si>
  <si>
    <t>정동신월분교</t>
    <phoneticPr fontId="5" type="noConversion"/>
  </si>
  <si>
    <t>정동면</t>
    <phoneticPr fontId="5" type="noConversion"/>
  </si>
  <si>
    <t>소곡리 423</t>
    <phoneticPr fontId="5" type="noConversion"/>
  </si>
  <si>
    <t>1차 주민설명회 실시(2017.2.2.)
2차 주민설명회 예정</t>
    <phoneticPr fontId="5" type="noConversion"/>
  </si>
  <si>
    <t>구)김해봉황초</t>
    <phoneticPr fontId="5" type="noConversion"/>
  </si>
  <si>
    <t>봉황동</t>
    <phoneticPr fontId="5" type="noConversion"/>
  </si>
  <si>
    <t>김해교육지원청 청사이전
 예정부지로 보존관리</t>
    <phoneticPr fontId="5" type="noConversion"/>
  </si>
  <si>
    <t>명사초등 
여차분교장</t>
    <phoneticPr fontId="5" type="noConversion"/>
  </si>
  <si>
    <t>다포리 39번지</t>
  </si>
  <si>
    <t>차량진입로가 없으며 주민동의 거쳐 대부(2017년중 건물 철거 예정)</t>
    <phoneticPr fontId="5" type="noConversion"/>
  </si>
  <si>
    <t>일운초등
 구조라분교장</t>
    <phoneticPr fontId="5" type="noConversion"/>
  </si>
  <si>
    <t>구조라리 58-2번지</t>
  </si>
  <si>
    <t>주민동의를 거쳐 대부</t>
  </si>
  <si>
    <t>숭덕초등 
화도분교장</t>
    <phoneticPr fontId="5" type="noConversion"/>
  </si>
  <si>
    <t>술역리 808-1번지</t>
  </si>
  <si>
    <t>도서지역으로 도선이 필요하며 주민동의 거쳐 대부</t>
  </si>
  <si>
    <t>일운초등 
예구분교장</t>
    <phoneticPr fontId="5" type="noConversion"/>
  </si>
  <si>
    <t>와현리 255번지</t>
  </si>
  <si>
    <t>건물이 없으며 주민동의 거쳐 대부(현재 지역주민을 위한 공공체육시설로 활용중)</t>
  </si>
  <si>
    <t>동부초등 
가배분교장</t>
    <phoneticPr fontId="5" type="noConversion"/>
  </si>
  <si>
    <t>가배리 374번지</t>
  </si>
  <si>
    <t>가배분교 활용(대부)을 두고
지역주민 간 의견 충돌로
민원이 발생하여 보존관리
하는 것이 공유재산 관리에
효율적임</t>
    <phoneticPr fontId="5" type="noConversion"/>
  </si>
  <si>
    <t>하청초등 
덕곡분교장</t>
    <phoneticPr fontId="5" type="noConversion"/>
  </si>
  <si>
    <t>하청면</t>
  </si>
  <si>
    <t>덕곡리 579번지</t>
  </si>
  <si>
    <t>공립유치원 계획부지</t>
    <phoneticPr fontId="5" type="noConversion"/>
  </si>
  <si>
    <t>대금초등</t>
  </si>
  <si>
    <t>율천리 49-3번지</t>
  </si>
  <si>
    <t>유곡초
송산분교장</t>
    <phoneticPr fontId="5" type="noConversion"/>
  </si>
  <si>
    <t>유곡면</t>
    <phoneticPr fontId="4" type="noConversion"/>
  </si>
  <si>
    <t>송산리 398-3</t>
    <phoneticPr fontId="6" type="noConversion"/>
  </si>
  <si>
    <t>건물노후 및 주민 매각 반대</t>
    <phoneticPr fontId="5" type="noConversion"/>
  </si>
  <si>
    <t>지산초</t>
    <phoneticPr fontId="5" type="noConversion"/>
  </si>
  <si>
    <t>지정면</t>
    <phoneticPr fontId="5" type="noConversion"/>
  </si>
  <si>
    <t>두곡리 648</t>
    <phoneticPr fontId="5" type="noConversion"/>
  </si>
  <si>
    <t>의령군 사업 시행 예정</t>
    <phoneticPr fontId="5" type="noConversion"/>
  </si>
  <si>
    <t>외암초
별천분교장</t>
    <phoneticPr fontId="5" type="noConversion"/>
  </si>
  <si>
    <t>여항면</t>
    <phoneticPr fontId="5" type="noConversion"/>
  </si>
  <si>
    <t>주동리 352</t>
    <phoneticPr fontId="5" type="noConversion"/>
  </si>
  <si>
    <t>도교육청 자체활용 계획 중</t>
    <phoneticPr fontId="5" type="noConversion"/>
  </si>
  <si>
    <t>계창초
옥천분교장
(창녕학생
야영수련원)</t>
    <phoneticPr fontId="5" type="noConversion"/>
  </si>
  <si>
    <t xml:space="preserve">창녕읍 </t>
    <phoneticPr fontId="4" type="noConversion"/>
  </si>
  <si>
    <t>옥천리 711</t>
    <phoneticPr fontId="6" type="noConversion"/>
  </si>
  <si>
    <t>2016.12.2. 사유지 점유에 대한 소유권이전등기 소송 패소 후 사유지 매입을 위한 협의 중으로 10월 중 옥천리 714-1의 소유주(김녕김씨충의공파옥천문중)와 매각 합의가 이뤄지면 매입 후 매각 절차 진행 계획이며, 급식소동이 점유한 옥천리 719 사유지는 소유자의 매수 의사가 없어  급식소 건물 철거 후 매각 절차 진행 할 예정</t>
    <phoneticPr fontId="5" type="noConversion"/>
  </si>
  <si>
    <t>도천초등학교</t>
    <phoneticPr fontId="5" type="noConversion"/>
  </si>
  <si>
    <t>창녕읍 도천면</t>
    <phoneticPr fontId="5" type="noConversion"/>
  </si>
  <si>
    <t>논리 31</t>
    <phoneticPr fontId="5" type="noConversion"/>
  </si>
  <si>
    <t xml:space="preserve">대부료 미납으로 인하여 2016.7.8.자 계약 해지 후 2016.12.6. 토지인도 등 청구 소송 진행 중이며, 2017.2.21. 대부재산 점유이전금지 가처분 신청을 제기하여 진행 중임. 
소송 결과에 따라 향후 대부재산에 대한 재산권 회복 후 주민공청회, 공유재산심의회를 거쳐 매각할 계획임. </t>
    <phoneticPr fontId="5" type="noConversion"/>
  </si>
  <si>
    <t>구)영산고</t>
    <phoneticPr fontId="5" type="noConversion"/>
  </si>
  <si>
    <t>고</t>
    <phoneticPr fontId="5" type="noConversion"/>
  </si>
  <si>
    <t>영산면</t>
    <phoneticPr fontId="5" type="noConversion"/>
  </si>
  <si>
    <t>서리 177</t>
    <phoneticPr fontId="5" type="noConversion"/>
  </si>
  <si>
    <t>거류초 대장분교</t>
    <phoneticPr fontId="5" type="noConversion"/>
  </si>
  <si>
    <t>동해면</t>
    <phoneticPr fontId="5" type="noConversion"/>
  </si>
  <si>
    <t>장좌리 756-2</t>
    <phoneticPr fontId="5" type="noConversion"/>
  </si>
  <si>
    <t>입찰</t>
    <phoneticPr fontId="5" type="noConversion"/>
  </si>
  <si>
    <t>하일초 장춘분교</t>
    <phoneticPr fontId="5" type="noConversion"/>
  </si>
  <si>
    <t>춘암리 401-2</t>
    <phoneticPr fontId="5" type="noConversion"/>
  </si>
  <si>
    <t>삼오초</t>
    <phoneticPr fontId="5" type="noConversion"/>
  </si>
  <si>
    <t>장치리 328</t>
    <phoneticPr fontId="5" type="noConversion"/>
  </si>
  <si>
    <t>월흥초</t>
    <phoneticPr fontId="5" type="noConversion"/>
  </si>
  <si>
    <t>하이면</t>
    <phoneticPr fontId="5" type="noConversion"/>
  </si>
  <si>
    <t>월흥리 1417-8</t>
    <phoneticPr fontId="5" type="noConversion"/>
  </si>
  <si>
    <t>상리중</t>
    <phoneticPr fontId="5" type="noConversion"/>
  </si>
  <si>
    <t>척번정리 424-1</t>
    <phoneticPr fontId="5" type="noConversion"/>
  </si>
  <si>
    <t>매각진행중</t>
    <phoneticPr fontId="5" type="noConversion"/>
  </si>
  <si>
    <t>남명초 
평산분교장</t>
    <phoneticPr fontId="4" type="noConversion"/>
  </si>
  <si>
    <t>남면</t>
    <phoneticPr fontId="4" type="noConversion"/>
  </si>
  <si>
    <t>평산리 1446</t>
    <phoneticPr fontId="6" type="noConversion"/>
  </si>
  <si>
    <t>활용계획 수립시까지 보존관리</t>
    <phoneticPr fontId="4" type="noConversion"/>
  </si>
  <si>
    <t>미조초 
호도분교장</t>
    <phoneticPr fontId="4" type="noConversion"/>
  </si>
  <si>
    <t>미조리 1160</t>
    <phoneticPr fontId="4" type="noConversion"/>
  </si>
  <si>
    <t>매각계획 수립</t>
    <phoneticPr fontId="5" type="noConversion"/>
  </si>
  <si>
    <t>서창선초등학교</t>
    <phoneticPr fontId="4" type="noConversion"/>
  </si>
  <si>
    <t>창선면</t>
    <phoneticPr fontId="4" type="noConversion"/>
  </si>
  <si>
    <t>율도리 546</t>
    <phoneticPr fontId="4" type="noConversion"/>
  </si>
  <si>
    <t>도교육청 공립대안고등학교 
설립 예정지로 보존관리</t>
    <phoneticPr fontId="4" type="noConversion"/>
  </si>
  <si>
    <t>북창선초등학교</t>
    <phoneticPr fontId="4" type="noConversion"/>
  </si>
  <si>
    <t>대벽리 277</t>
    <phoneticPr fontId="4" type="noConversion"/>
  </si>
  <si>
    <t>남해대학에 교육용시설로 대부계약 진행중</t>
    <phoneticPr fontId="5" type="noConversion"/>
  </si>
  <si>
    <t>노량초
김양분교장</t>
    <phoneticPr fontId="5" type="noConversion"/>
  </si>
  <si>
    <t>하동군</t>
  </si>
  <si>
    <t>대치리 728-1</t>
  </si>
  <si>
    <t>지역주민, 동창회 반대</t>
    <phoneticPr fontId="5" type="noConversion"/>
  </si>
  <si>
    <t>양포초</t>
  </si>
  <si>
    <t>진교면</t>
  </si>
  <si>
    <t>양포리 111-1</t>
  </si>
  <si>
    <t>지역주민, 동창회 반대 및 본관 노후화에 따른 폐쇄</t>
    <phoneticPr fontId="5" type="noConversion"/>
  </si>
  <si>
    <t>신흥초</t>
  </si>
  <si>
    <t>북천면</t>
  </si>
  <si>
    <t>사평리 491</t>
  </si>
  <si>
    <t>건물 노후화로 2017년내 철거 예정</t>
    <phoneticPr fontId="5" type="noConversion"/>
  </si>
  <si>
    <t>양보면</t>
  </si>
  <si>
    <t>박달리 548-3</t>
  </si>
  <si>
    <t>운암리 251</t>
    <phoneticPr fontId="5" type="noConversion"/>
  </si>
  <si>
    <t>문체부 산하 한국문화예술교육진흥 공모 사업 선정에 따라 양보초에서 예술꽃 씨앗학교로 활용 계획
수립 중</t>
    <phoneticPr fontId="5" type="noConversion"/>
  </si>
  <si>
    <t>횡천중</t>
    <phoneticPr fontId="5" type="noConversion"/>
  </si>
  <si>
    <t xml:space="preserve"> 횡천리 575-3</t>
    <phoneticPr fontId="5" type="noConversion"/>
  </si>
  <si>
    <t>2017년 상반기 하동군과 매각계약 체결 예정</t>
    <phoneticPr fontId="5" type="noConversion"/>
  </si>
  <si>
    <t>옥종중
북천분교장</t>
    <phoneticPr fontId="5" type="noConversion"/>
  </si>
  <si>
    <t xml:space="preserve"> 직전리 610-3</t>
    <phoneticPr fontId="5" type="noConversion"/>
  </si>
  <si>
    <t>하동군과 매각 협의 예정</t>
    <phoneticPr fontId="5" type="noConversion"/>
  </si>
  <si>
    <t>생비량초 
송계분교</t>
    <phoneticPr fontId="5" type="noConversion"/>
  </si>
  <si>
    <t>산청군</t>
    <phoneticPr fontId="4" type="noConversion"/>
  </si>
  <si>
    <t>생비량면</t>
    <phoneticPr fontId="4" type="noConversion"/>
  </si>
  <si>
    <t>가계리 939-2</t>
    <phoneticPr fontId="6" type="noConversion"/>
  </si>
  <si>
    <t>매입처와 협의 중</t>
    <phoneticPr fontId="5" type="noConversion"/>
  </si>
  <si>
    <t>신천초 
중산분교</t>
    <phoneticPr fontId="5" type="noConversion"/>
  </si>
  <si>
    <t>산청군</t>
    <phoneticPr fontId="5" type="noConversion"/>
  </si>
  <si>
    <t>시천면</t>
    <phoneticPr fontId="5" type="noConversion"/>
  </si>
  <si>
    <t>중산리 293-4</t>
    <phoneticPr fontId="5" type="noConversion"/>
  </si>
  <si>
    <t>주민의견 수렴 중</t>
    <phoneticPr fontId="5" type="noConversion"/>
  </si>
  <si>
    <t>월성초</t>
    <phoneticPr fontId="5" type="noConversion"/>
  </si>
  <si>
    <t>신안면</t>
    <phoneticPr fontId="5" type="noConversion"/>
  </si>
  <si>
    <t>신안리 423-3</t>
    <phoneticPr fontId="5" type="noConversion"/>
  </si>
  <si>
    <t>단설유치원 설립 부지</t>
    <phoneticPr fontId="5" type="noConversion"/>
  </si>
  <si>
    <t>유림초
화남분교장</t>
    <phoneticPr fontId="5" type="noConversion"/>
  </si>
  <si>
    <t>함양군</t>
    <phoneticPr fontId="5" type="noConversion"/>
  </si>
  <si>
    <t>유림면</t>
    <phoneticPr fontId="4" type="noConversion"/>
  </si>
  <si>
    <t>손곡리 280</t>
    <phoneticPr fontId="6" type="noConversion"/>
  </si>
  <si>
    <t xml:space="preserve">                      -</t>
  </si>
  <si>
    <t xml:space="preserve">지방자치단체(함양군청) 매입 예산 
확보 시까지 보존관리 </t>
    <phoneticPr fontId="5" type="noConversion"/>
  </si>
  <si>
    <t>금반초
휴천분교장</t>
    <phoneticPr fontId="5" type="noConversion"/>
  </si>
  <si>
    <t>휴천면</t>
    <phoneticPr fontId="5" type="noConversion"/>
  </si>
  <si>
    <t>대천리 38-1</t>
    <phoneticPr fontId="5" type="noConversion"/>
  </si>
  <si>
    <t>백운초</t>
    <phoneticPr fontId="5" type="noConversion"/>
  </si>
  <si>
    <t>백전면</t>
    <phoneticPr fontId="5" type="noConversion"/>
  </si>
  <si>
    <t>백운리 120-2</t>
    <phoneticPr fontId="5" type="noConversion"/>
  </si>
  <si>
    <t>팔령초</t>
    <phoneticPr fontId="5" type="noConversion"/>
  </si>
  <si>
    <t>구룡리 730-2</t>
    <phoneticPr fontId="5" type="noConversion"/>
  </si>
  <si>
    <t>거창</t>
    <phoneticPr fontId="5" type="noConversion"/>
  </si>
  <si>
    <t>가조중
가북분교장</t>
    <phoneticPr fontId="4" type="noConversion"/>
  </si>
  <si>
    <t>우혜리 1955</t>
    <phoneticPr fontId="4" type="noConversion"/>
  </si>
  <si>
    <t>가북면복합문화체육센터 설립 예정지
(거창군 예산 확보시까지 보존 관리)</t>
    <phoneticPr fontId="5" type="noConversion"/>
  </si>
  <si>
    <t>남상초
임불분교장</t>
    <phoneticPr fontId="4" type="noConversion"/>
  </si>
  <si>
    <t>남상면</t>
    <phoneticPr fontId="4" type="noConversion"/>
  </si>
  <si>
    <t>임불리 1107</t>
    <phoneticPr fontId="4" type="noConversion"/>
  </si>
  <si>
    <t>지역주민 매각,대부 반대
거창군에 매각 시까지 보존관리</t>
    <phoneticPr fontId="5" type="noConversion"/>
  </si>
  <si>
    <t>마리중</t>
    <phoneticPr fontId="4" type="noConversion"/>
  </si>
  <si>
    <t>마리면</t>
    <phoneticPr fontId="5" type="noConversion"/>
  </si>
  <si>
    <t>말흘리 347</t>
    <phoneticPr fontId="4" type="noConversion"/>
  </si>
  <si>
    <t>가칭)거창제일학교(특수학교) 설립예정</t>
    <phoneticPr fontId="5" type="noConversion"/>
  </si>
  <si>
    <t>위천중</t>
    <phoneticPr fontId="4" type="noConversion"/>
  </si>
  <si>
    <t>위천면</t>
    <phoneticPr fontId="5" type="noConversion"/>
  </si>
  <si>
    <t>장기리 381</t>
    <phoneticPr fontId="4" type="noConversion"/>
  </si>
  <si>
    <t>가칭)거창 연극고등학교 설립예정</t>
    <phoneticPr fontId="5" type="noConversion"/>
  </si>
  <si>
    <t>쌍백중</t>
    <phoneticPr fontId="19" type="noConversion"/>
  </si>
  <si>
    <t>중</t>
    <phoneticPr fontId="19" type="noConversion"/>
  </si>
  <si>
    <t>쌍백면</t>
    <phoneticPr fontId="5" type="noConversion"/>
  </si>
  <si>
    <t>평구리 497</t>
    <phoneticPr fontId="5" type="noConversion"/>
  </si>
  <si>
    <t>봉산초 
옥계분교</t>
    <phoneticPr fontId="19" type="noConversion"/>
  </si>
  <si>
    <t>초</t>
    <phoneticPr fontId="19" type="noConversion"/>
  </si>
  <si>
    <t xml:space="preserve">노곡리 918-2 </t>
    <phoneticPr fontId="5" type="noConversion"/>
  </si>
  <si>
    <t>재입찰 준비 중</t>
    <phoneticPr fontId="4" type="noConversion"/>
  </si>
  <si>
    <t>용호초</t>
    <phoneticPr fontId="19" type="noConversion"/>
  </si>
  <si>
    <t>봉기리 87</t>
    <phoneticPr fontId="5" type="noConversion"/>
  </si>
  <si>
    <t>경남</t>
    <phoneticPr fontId="5" type="noConversion"/>
  </si>
  <si>
    <t>제주</t>
    <phoneticPr fontId="5" type="noConversion"/>
  </si>
  <si>
    <t>해당없음</t>
    <phoneticPr fontId="5" type="noConversion"/>
  </si>
  <si>
    <t>추자초 횡간분교장</t>
    <phoneticPr fontId="5" type="noConversion"/>
  </si>
  <si>
    <t xml:space="preserve">제주시 </t>
    <phoneticPr fontId="4" type="noConversion"/>
  </si>
  <si>
    <t>추자면</t>
    <phoneticPr fontId="4" type="noConversion"/>
  </si>
  <si>
    <t>대서리 산 68</t>
    <phoneticPr fontId="6" type="noConversion"/>
  </si>
  <si>
    <t>노후로 인한 보존
(지역주민 집수용 식수)</t>
    <phoneticPr fontId="5" type="noConversion"/>
  </si>
  <si>
    <t>신창중</t>
    <phoneticPr fontId="5" type="noConversion"/>
  </si>
  <si>
    <t>중</t>
    <phoneticPr fontId="4" type="noConversion"/>
  </si>
  <si>
    <t xml:space="preserve">제주시 </t>
    <phoneticPr fontId="5" type="noConversion"/>
  </si>
  <si>
    <t>한경면</t>
    <phoneticPr fontId="5" type="noConversion"/>
  </si>
  <si>
    <t>신창리 135</t>
    <phoneticPr fontId="5" type="noConversion"/>
  </si>
  <si>
    <t>서울시교육청과 MOU 체결
(서울시 연수원 건립 추진중)</t>
    <phoneticPr fontId="5" type="noConversion"/>
  </si>
  <si>
    <t>장전초 금덕분교장</t>
    <phoneticPr fontId="5" type="noConversion"/>
  </si>
  <si>
    <t>초</t>
    <phoneticPr fontId="5" type="noConversion"/>
  </si>
  <si>
    <t>유수암리 1387</t>
    <phoneticPr fontId="4" type="noConversion"/>
  </si>
  <si>
    <t>마을 대부 예정</t>
    <phoneticPr fontId="5" type="noConversion"/>
  </si>
  <si>
    <t>신산중</t>
    <phoneticPr fontId="5" type="noConversion"/>
  </si>
  <si>
    <t>중</t>
    <phoneticPr fontId="5" type="noConversion"/>
  </si>
  <si>
    <t xml:space="preserve">서귀포시 </t>
    <phoneticPr fontId="5" type="noConversion"/>
  </si>
  <si>
    <t>성산읍</t>
    <phoneticPr fontId="5" type="noConversion"/>
  </si>
  <si>
    <t>신산리 953</t>
    <phoneticPr fontId="5" type="noConversion"/>
  </si>
  <si>
    <t>경기</t>
    <phoneticPr fontId="4" type="noConversion"/>
  </si>
  <si>
    <t>서울</t>
    <phoneticPr fontId="4" type="noConversion"/>
  </si>
  <si>
    <t>교육용시설</t>
    <phoneticPr fontId="5" type="noConversion"/>
  </si>
  <si>
    <t>강서고</t>
    <phoneticPr fontId="4" type="noConversion"/>
  </si>
  <si>
    <t>솔빛학교</t>
    <phoneticPr fontId="4" type="noConversion"/>
  </si>
  <si>
    <t>부산유아체험학습교육원
(건물 개축을 위한 전기,소방, 건축
 설계용역 중)</t>
    <phoneticPr fontId="4" type="noConversion"/>
  </si>
  <si>
    <t>부산수상레포츠스쿨
(부산시와 공동운영)</t>
    <phoneticPr fontId="4" type="noConversion"/>
  </si>
  <si>
    <t>부산글로벌빌리지
(부산시와 공동운영)</t>
    <phoneticPr fontId="4" type="noConversion"/>
  </si>
  <si>
    <t>기후변화에너지환경교육센터</t>
    <phoneticPr fontId="5" type="noConversion"/>
  </si>
  <si>
    <t>부산유아교육진흥원</t>
    <phoneticPr fontId="4" type="noConversion"/>
  </si>
  <si>
    <t>경남여중</t>
    <phoneticPr fontId="4" type="noConversion"/>
  </si>
  <si>
    <t>사상고</t>
    <phoneticPr fontId="4" type="noConversion"/>
  </si>
  <si>
    <t>경남여고</t>
    <phoneticPr fontId="4" type="noConversion"/>
  </si>
  <si>
    <t>방곡초</t>
    <phoneticPr fontId="4" type="noConversion"/>
  </si>
  <si>
    <t>부산과학체험관</t>
    <phoneticPr fontId="4" type="noConversion"/>
  </si>
  <si>
    <t>청소년복합문화센터 놀이마루</t>
    <phoneticPr fontId="5" type="noConversion"/>
  </si>
  <si>
    <t>구덕도서관 리모델링
 공사로 인한 임시이전
(2017. 4. 1. ~ 2017. 10.31.)</t>
    <phoneticPr fontId="5" type="noConversion"/>
  </si>
  <si>
    <t>계</t>
    <phoneticPr fontId="4" type="noConversion"/>
  </si>
  <si>
    <t>규  모(D +E 대상)</t>
    <phoneticPr fontId="5" type="noConversion"/>
  </si>
  <si>
    <t>대장가격(천원)(D +E 대상)</t>
    <phoneticPr fontId="4" type="noConversion"/>
  </si>
  <si>
    <t>대부계획 중</t>
    <phoneticPr fontId="5" type="noConversion"/>
  </si>
  <si>
    <t>경북</t>
    <phoneticPr fontId="4" type="noConversion"/>
  </si>
  <si>
    <t>교육시설</t>
    <phoneticPr fontId="5" type="noConversion"/>
  </si>
  <si>
    <t>기타</t>
    <phoneticPr fontId="5" type="noConversion"/>
  </si>
  <si>
    <t>수련시설</t>
    <phoneticPr fontId="5" type="noConversion"/>
  </si>
  <si>
    <t>소득증대사업</t>
    <phoneticPr fontId="5" type="noConversion"/>
  </si>
  <si>
    <t>자체활용</t>
    <phoneticPr fontId="5" type="noConversion"/>
  </si>
  <si>
    <t>에듀버스차고지</t>
    <phoneticPr fontId="5" type="noConversion"/>
  </si>
  <si>
    <t>자체활용</t>
    <phoneticPr fontId="5" type="noConversion"/>
  </si>
  <si>
    <t>대안중학교설립</t>
    <phoneticPr fontId="5" type="noConversion"/>
  </si>
  <si>
    <t>소득증대사업</t>
    <phoneticPr fontId="5" type="noConversion"/>
  </si>
  <si>
    <t>씨감자생산사업, ㈜씨드포</t>
    <phoneticPr fontId="5" type="noConversion"/>
  </si>
  <si>
    <t>주민소득증대사업, 취병리마을회</t>
    <phoneticPr fontId="5" type="noConversion"/>
  </si>
  <si>
    <t>교육시설</t>
    <phoneticPr fontId="6" type="noConversion"/>
  </si>
  <si>
    <t>유기농연구교육시설, 성진한아름산업㈜</t>
    <phoneticPr fontId="5" type="noConversion"/>
  </si>
  <si>
    <t>소득증대사업</t>
    <phoneticPr fontId="5" type="noConversion"/>
  </si>
  <si>
    <t>농촌체험수련관, 손곡리주민회</t>
    <phoneticPr fontId="5" type="noConversion"/>
  </si>
  <si>
    <t>농촌체험캠핑장, 구학리주민회</t>
    <phoneticPr fontId="5" type="noConversion"/>
  </si>
  <si>
    <t>자체활용</t>
    <phoneticPr fontId="5" type="noConversion"/>
  </si>
  <si>
    <t>체험학습장</t>
    <phoneticPr fontId="5" type="noConversion"/>
  </si>
  <si>
    <t>기타</t>
    <phoneticPr fontId="5" type="noConversion"/>
  </si>
  <si>
    <t>박물관, (사)한국민속예술연구원</t>
    <phoneticPr fontId="5" type="noConversion"/>
  </si>
  <si>
    <t>농촌체험캠핑장, 월송리주민회</t>
    <phoneticPr fontId="5" type="noConversion"/>
  </si>
  <si>
    <t>문화예술사업, 살구나무예술촌</t>
    <phoneticPr fontId="5" type="noConversion"/>
  </si>
  <si>
    <t>농촌체험학습장, 마루노리</t>
    <phoneticPr fontId="5" type="noConversion"/>
  </si>
  <si>
    <t>문화예술사업, 극단노뜰</t>
    <phoneticPr fontId="5" type="noConversion"/>
  </si>
  <si>
    <t>교육시설</t>
    <phoneticPr fontId="5" type="noConversion"/>
  </si>
  <si>
    <t>어린이집 및 박물관, 청학어린이집 및 무릉박물관</t>
    <phoneticPr fontId="5" type="noConversion"/>
  </si>
  <si>
    <t>생산시설</t>
    <phoneticPr fontId="6" type="noConversion"/>
  </si>
  <si>
    <t>경작 및 주거</t>
    <phoneticPr fontId="6" type="noConversion"/>
  </si>
  <si>
    <t>생산시설</t>
    <phoneticPr fontId="5" type="noConversion"/>
  </si>
  <si>
    <t>감로차가공 및 연구소</t>
    <phoneticPr fontId="5" type="noConversion"/>
  </si>
  <si>
    <t>콩나물재배시설</t>
    <phoneticPr fontId="5" type="noConversion"/>
  </si>
  <si>
    <t>지역주민소득증대시설</t>
    <phoneticPr fontId="5" type="noConversion"/>
  </si>
  <si>
    <t>농업체험캠프 및 주민복지시설</t>
    <phoneticPr fontId="5" type="noConversion"/>
  </si>
  <si>
    <t>전통문화체험</t>
    <phoneticPr fontId="5" type="noConversion"/>
  </si>
  <si>
    <t>교육용시설</t>
    <phoneticPr fontId="5" type="noConversion"/>
  </si>
  <si>
    <t>체험학습장</t>
    <phoneticPr fontId="5" type="noConversion"/>
  </si>
  <si>
    <t>기타시설</t>
    <phoneticPr fontId="5" type="noConversion"/>
  </si>
  <si>
    <t>문화예술 및 창작활동</t>
    <phoneticPr fontId="5" type="noConversion"/>
  </si>
  <si>
    <t>산촌체험캠프장</t>
    <phoneticPr fontId="5" type="noConversion"/>
  </si>
  <si>
    <t>수련시설</t>
    <phoneticPr fontId="5" type="noConversion"/>
  </si>
  <si>
    <t>청소년수련원</t>
    <phoneticPr fontId="5" type="noConversion"/>
  </si>
  <si>
    <t>강원도교육연수원 행정연수부</t>
    <phoneticPr fontId="5" type="noConversion"/>
  </si>
  <si>
    <t>농촌험캠프장</t>
    <phoneticPr fontId="5" type="noConversion"/>
  </si>
  <si>
    <t>교육시설</t>
    <phoneticPr fontId="5" type="noConversion"/>
  </si>
  <si>
    <t>목공예전문교육</t>
    <phoneticPr fontId="5" type="noConversion"/>
  </si>
  <si>
    <t>소득증대시설</t>
    <phoneticPr fontId="5" type="noConversion"/>
  </si>
  <si>
    <t>농촌생태체험장</t>
    <phoneticPr fontId="5" type="noConversion"/>
  </si>
  <si>
    <t>농촌체험형 오토캠핑장</t>
    <phoneticPr fontId="5" type="noConversion"/>
  </si>
  <si>
    <t>학생체험학습장</t>
    <phoneticPr fontId="5" type="noConversion"/>
  </si>
  <si>
    <t>기타</t>
    <phoneticPr fontId="5" type="noConversion"/>
  </si>
  <si>
    <t>독서실운영 및 기숙형 자율학습장</t>
    <phoneticPr fontId="5" type="noConversion"/>
  </si>
  <si>
    <t>-</t>
    <phoneticPr fontId="5" type="noConversion"/>
  </si>
  <si>
    <t>농촌체험시설</t>
    <phoneticPr fontId="5" type="noConversion"/>
  </si>
  <si>
    <t>대안학교</t>
    <phoneticPr fontId="5" type="noConversion"/>
  </si>
  <si>
    <t>휴게소</t>
    <phoneticPr fontId="5" type="noConversion"/>
  </si>
  <si>
    <t>공공체육시설</t>
    <phoneticPr fontId="5" type="noConversion"/>
  </si>
  <si>
    <t>경작용</t>
    <phoneticPr fontId="5" type="noConversion"/>
  </si>
  <si>
    <t>소득증대시설</t>
    <phoneticPr fontId="6" type="noConversion"/>
  </si>
  <si>
    <t>지역주민소득증대사업</t>
    <phoneticPr fontId="4" type="noConversion"/>
  </si>
  <si>
    <t>농촌체험학습 및 생활사체험관</t>
    <phoneticPr fontId="4" type="noConversion"/>
  </si>
  <si>
    <t>경작지</t>
    <phoneticPr fontId="4" type="noConversion"/>
  </si>
  <si>
    <t>농촌체험장 및 캠핑장</t>
    <phoneticPr fontId="5" type="noConversion"/>
  </si>
  <si>
    <t>경작지</t>
    <phoneticPr fontId="5" type="noConversion"/>
  </si>
  <si>
    <t>미술교육시설</t>
    <phoneticPr fontId="5" type="noConversion"/>
  </si>
  <si>
    <t>주민복리시설 및 공동이용시설</t>
    <phoneticPr fontId="4" type="noConversion"/>
  </si>
  <si>
    <t>사회복지시설</t>
    <phoneticPr fontId="5" type="noConversion"/>
  </si>
  <si>
    <t>연구시설</t>
    <phoneticPr fontId="4" type="noConversion"/>
  </si>
  <si>
    <t>옥수수 시험포</t>
    <phoneticPr fontId="4" type="noConversion"/>
  </si>
  <si>
    <t>농촌문화체험장 및 직거래판매장</t>
    <phoneticPr fontId="4" type="noConversion"/>
  </si>
  <si>
    <t>교육용시설</t>
    <phoneticPr fontId="4" type="noConversion"/>
  </si>
  <si>
    <t>숲체험활동</t>
    <phoneticPr fontId="5" type="noConversion"/>
  </si>
  <si>
    <t>소득증대시설</t>
    <phoneticPr fontId="6" type="noConversion"/>
  </si>
  <si>
    <t>캠핑장</t>
    <phoneticPr fontId="4" type="noConversion"/>
  </si>
  <si>
    <t>소득증대시설</t>
    <phoneticPr fontId="5" type="noConversion"/>
  </si>
  <si>
    <t>지역주민 소득증대시설</t>
    <phoneticPr fontId="5" type="noConversion"/>
  </si>
  <si>
    <t>소득증대시설</t>
    <phoneticPr fontId="6" type="noConversion"/>
  </si>
  <si>
    <t>농촌체험학습장
주민공동이용시설</t>
    <phoneticPr fontId="4" type="noConversion"/>
  </si>
  <si>
    <t>교직원 관사</t>
    <phoneticPr fontId="5" type="noConversion"/>
  </si>
  <si>
    <t>홍천미술문화시설</t>
    <phoneticPr fontId="4" type="noConversion"/>
  </si>
  <si>
    <t>경작지</t>
    <phoneticPr fontId="4" type="noConversion"/>
  </si>
  <si>
    <t>사회복지시설</t>
    <phoneticPr fontId="5" type="noConversion"/>
  </si>
  <si>
    <t>재가노인복지시설</t>
    <phoneticPr fontId="5" type="noConversion"/>
  </si>
  <si>
    <t>학교 설립</t>
    <phoneticPr fontId="5" type="noConversion"/>
  </si>
  <si>
    <t>대안공립초등학교 설립 예정</t>
    <phoneticPr fontId="5" type="noConversion"/>
  </si>
  <si>
    <t>공립대안학교</t>
    <phoneticPr fontId="4" type="noConversion"/>
  </si>
  <si>
    <t>현천고등학교로 재개교</t>
    <phoneticPr fontId="4" type="noConversion"/>
  </si>
  <si>
    <t>소득증대시설</t>
    <phoneticPr fontId="4" type="noConversion"/>
  </si>
  <si>
    <t>당평 오토캠핑장</t>
    <phoneticPr fontId="4" type="noConversion"/>
  </si>
  <si>
    <t>기타시설</t>
    <phoneticPr fontId="4" type="noConversion"/>
  </si>
  <si>
    <t>매화오토캠핑장</t>
    <phoneticPr fontId="4" type="noConversion"/>
  </si>
  <si>
    <t>주민소득증대시설
(농축산물 직거래판매, 친환경 영농체험등)</t>
    <phoneticPr fontId="4" type="noConversion"/>
  </si>
  <si>
    <t>문화시설</t>
    <phoneticPr fontId="4" type="noConversion"/>
  </si>
  <si>
    <t>한국공예문화교육원(도자교육원)</t>
    <phoneticPr fontId="4" type="noConversion"/>
  </si>
  <si>
    <t>횡성별빛마을서울캠핑장</t>
    <phoneticPr fontId="4" type="noConversion"/>
  </si>
  <si>
    <t>소득증대시설</t>
    <phoneticPr fontId="6" type="noConversion"/>
  </si>
  <si>
    <t>주민소득증대시설 및 공동이용시설</t>
    <phoneticPr fontId="4" type="noConversion"/>
  </si>
  <si>
    <t>주민소득증대시설(농촌체험학습장)</t>
    <phoneticPr fontId="4" type="noConversion"/>
  </si>
  <si>
    <t>기타시설</t>
    <phoneticPr fontId="4" type="noConversion"/>
  </si>
  <si>
    <t>교육시설</t>
    <phoneticPr fontId="4" type="noConversion"/>
  </si>
  <si>
    <t>금대귀농학교(의식주 및 생태교육)</t>
    <phoneticPr fontId="4" type="noConversion"/>
  </si>
  <si>
    <t>문화시설</t>
    <phoneticPr fontId="4" type="noConversion"/>
  </si>
  <si>
    <t>한얼문예박물관</t>
    <phoneticPr fontId="4" type="noConversion"/>
  </si>
  <si>
    <t>소득증대시설</t>
    <phoneticPr fontId="6" type="noConversion"/>
  </si>
  <si>
    <t>기타시설</t>
    <phoneticPr fontId="4" type="noConversion"/>
  </si>
  <si>
    <t>국제사랑의아카데미</t>
    <phoneticPr fontId="4" type="noConversion"/>
  </si>
  <si>
    <t>경작용</t>
    <phoneticPr fontId="6" type="noConversion"/>
  </si>
  <si>
    <t>농작물가공시설</t>
    <phoneticPr fontId="5" type="noConversion"/>
  </si>
  <si>
    <t>목공예작업시설</t>
    <phoneticPr fontId="5" type="noConversion"/>
  </si>
  <si>
    <t>소득증대시설</t>
    <phoneticPr fontId="5" type="noConversion"/>
  </si>
  <si>
    <t>수련시설</t>
    <phoneticPr fontId="6" type="noConversion"/>
  </si>
  <si>
    <t>공부방시설</t>
    <phoneticPr fontId="5" type="noConversion"/>
  </si>
  <si>
    <t>약초판매시설</t>
    <phoneticPr fontId="5" type="noConversion"/>
  </si>
  <si>
    <t>소득증대시설</t>
    <phoneticPr fontId="5" type="noConversion"/>
  </si>
  <si>
    <t>수련 및 체험학습시설</t>
    <phoneticPr fontId="5" type="noConversion"/>
  </si>
  <si>
    <t>농작물판매 및 캠핑장</t>
    <phoneticPr fontId="5" type="noConversion"/>
  </si>
  <si>
    <t>교육용시설</t>
    <phoneticPr fontId="5" type="noConversion"/>
  </si>
  <si>
    <t>음향박물관</t>
    <phoneticPr fontId="5" type="noConversion"/>
  </si>
  <si>
    <t>허브체험농장</t>
    <phoneticPr fontId="6" type="noConversion"/>
  </si>
  <si>
    <t>예술인촌</t>
    <phoneticPr fontId="5" type="noConversion"/>
  </si>
  <si>
    <t>주민소득 증대사업</t>
    <phoneticPr fontId="6" type="noConversion"/>
  </si>
  <si>
    <t>힐링파크   주차장용지</t>
    <phoneticPr fontId="6" type="noConversion"/>
  </si>
  <si>
    <t>소득증대시설</t>
    <phoneticPr fontId="6" type="noConversion"/>
  </si>
  <si>
    <t>경작용(나물재배)</t>
    <phoneticPr fontId="5" type="noConversion"/>
  </si>
  <si>
    <t>문화시설</t>
    <phoneticPr fontId="4" type="noConversion"/>
  </si>
  <si>
    <t>주거시설</t>
    <phoneticPr fontId="5" type="noConversion"/>
  </si>
  <si>
    <t>주거시설 및 경작</t>
    <phoneticPr fontId="5" type="noConversion"/>
  </si>
  <si>
    <t>경</t>
    <phoneticPr fontId="5" type="noConversion"/>
  </si>
  <si>
    <t>경작용</t>
    <phoneticPr fontId="5" type="noConversion"/>
  </si>
  <si>
    <t>사회복지시설</t>
    <phoneticPr fontId="4" type="noConversion"/>
  </si>
  <si>
    <t>사회(아동.노인)복지시설</t>
    <phoneticPr fontId="5" type="noConversion"/>
  </si>
  <si>
    <t xml:space="preserve">주거시설  </t>
    <phoneticPr fontId="5" type="noConversion"/>
  </si>
  <si>
    <t>현장사무실</t>
    <phoneticPr fontId="5" type="noConversion"/>
  </si>
  <si>
    <t>경작용</t>
    <phoneticPr fontId="6" type="noConversion"/>
  </si>
  <si>
    <t>농촌체험학습장</t>
    <phoneticPr fontId="5" type="noConversion"/>
  </si>
  <si>
    <t>자개캠프장</t>
    <phoneticPr fontId="5" type="noConversion"/>
  </si>
  <si>
    <t>경작용</t>
    <phoneticPr fontId="5" type="noConversion"/>
  </si>
  <si>
    <t>문화시설</t>
    <phoneticPr fontId="6" type="noConversion"/>
  </si>
  <si>
    <t>문화예술교육장</t>
    <phoneticPr fontId="5" type="noConversion"/>
  </si>
  <si>
    <t>교육용시설</t>
    <phoneticPr fontId="5" type="noConversion"/>
  </si>
  <si>
    <t>정선유치원</t>
    <phoneticPr fontId="5" type="noConversion"/>
  </si>
  <si>
    <t>동강체험장</t>
    <phoneticPr fontId="5" type="noConversion"/>
  </si>
  <si>
    <t>농촌체험학습장</t>
    <phoneticPr fontId="5" type="noConversion"/>
  </si>
  <si>
    <t>경작용</t>
    <phoneticPr fontId="6" type="noConversion"/>
  </si>
  <si>
    <t>문화시설</t>
    <phoneticPr fontId="6" type="noConversion"/>
  </si>
  <si>
    <t>산촌초각조형미술관</t>
    <phoneticPr fontId="5" type="noConversion"/>
  </si>
  <si>
    <t>농산촌체험학습장</t>
    <phoneticPr fontId="5" type="noConversion"/>
  </si>
  <si>
    <t>농산물가공유통시설</t>
    <phoneticPr fontId="5" type="noConversion"/>
  </si>
  <si>
    <t>공공체육시설</t>
    <phoneticPr fontId="6" type="noConversion"/>
  </si>
  <si>
    <t>주민체육시설</t>
    <phoneticPr fontId="5" type="noConversion"/>
  </si>
  <si>
    <t>벽탄초등학교 다목적실</t>
    <phoneticPr fontId="5" type="noConversion"/>
  </si>
  <si>
    <t>마을공동창고 및 농산물작업장</t>
    <phoneticPr fontId="5" type="noConversion"/>
  </si>
  <si>
    <t>마을복지회관</t>
    <phoneticPr fontId="5" type="noConversion"/>
  </si>
  <si>
    <t>백두대간자연학교</t>
    <phoneticPr fontId="5" type="noConversion"/>
  </si>
  <si>
    <t>마을소득증대시설 및 공동이용시설</t>
    <phoneticPr fontId="5" type="noConversion"/>
  </si>
  <si>
    <t>사금채취체험장 및 미술문화전시장</t>
    <phoneticPr fontId="5" type="noConversion"/>
  </si>
  <si>
    <t>사북초등학교 부지</t>
    <phoneticPr fontId="5" type="noConversion"/>
  </si>
  <si>
    <t>전통장류가공시설</t>
    <phoneticPr fontId="5" type="noConversion"/>
  </si>
  <si>
    <t>강원도교육청 교직원수련원 분원부지</t>
    <phoneticPr fontId="5" type="noConversion"/>
  </si>
  <si>
    <t>농촌문화체험및소득증대사업</t>
    <phoneticPr fontId="5" type="noConversion"/>
  </si>
  <si>
    <t>화천현장귀농학교</t>
    <phoneticPr fontId="6" type="noConversion"/>
  </si>
  <si>
    <t>유전육종체험학교 및
숲속예술치유학교</t>
    <phoneticPr fontId="4" type="noConversion"/>
  </si>
  <si>
    <t>라이브갤러리</t>
    <phoneticPr fontId="4" type="noConversion"/>
  </si>
  <si>
    <t>종합체험학습장</t>
    <phoneticPr fontId="5" type="noConversion"/>
  </si>
  <si>
    <t>주택부지</t>
    <phoneticPr fontId="5" type="noConversion"/>
  </si>
  <si>
    <t>교육시설</t>
    <phoneticPr fontId="6" type="noConversion"/>
  </si>
  <si>
    <t>청소년체험시설</t>
    <phoneticPr fontId="6" type="noConversion"/>
  </si>
  <si>
    <t>문화시설</t>
    <phoneticPr fontId="5" type="noConversion"/>
  </si>
  <si>
    <t>지역문화예술사업</t>
    <phoneticPr fontId="6" type="noConversion"/>
  </si>
  <si>
    <t>주민복지시설 및 지역농산물판매장</t>
    <phoneticPr fontId="5" type="noConversion"/>
  </si>
  <si>
    <t>학생야영장</t>
    <phoneticPr fontId="5" type="noConversion"/>
  </si>
  <si>
    <t>주민복지 및 소득증대사업</t>
    <phoneticPr fontId="6" type="noConversion"/>
  </si>
  <si>
    <t>학생교육원</t>
    <phoneticPr fontId="5" type="noConversion"/>
  </si>
  <si>
    <t>산촌예술문화학교</t>
    <phoneticPr fontId="6" type="noConversion"/>
  </si>
  <si>
    <t>경작</t>
    <phoneticPr fontId="5" type="noConversion"/>
  </si>
  <si>
    <t>소득증대시설 및 마을공동이용시설</t>
    <phoneticPr fontId="5" type="noConversion"/>
  </si>
  <si>
    <t>교육용시설</t>
    <phoneticPr fontId="5" type="noConversion"/>
  </si>
  <si>
    <t>충북학생롤러경기장</t>
    <phoneticPr fontId="5" type="noConversion"/>
  </si>
  <si>
    <t>유리체육공원, 다사랑체육관</t>
    <phoneticPr fontId="5" type="noConversion"/>
  </si>
  <si>
    <t>충북학생테니스장</t>
    <phoneticPr fontId="5" type="noConversion"/>
  </si>
  <si>
    <t>충북학생체육센터</t>
    <phoneticPr fontId="5" type="noConversion"/>
  </si>
  <si>
    <t>청주혜화학교</t>
    <phoneticPr fontId="5" type="noConversion"/>
  </si>
  <si>
    <t>충북진로교육센터 예정</t>
    <phoneticPr fontId="5" type="noConversion"/>
  </si>
  <si>
    <t>다문화교육지원시설 예정</t>
    <phoneticPr fontId="5" type="noConversion"/>
  </si>
  <si>
    <t>기타</t>
    <phoneticPr fontId="6" type="noConversion"/>
  </si>
  <si>
    <t>자연식물연구소</t>
    <phoneticPr fontId="5" type="noConversion"/>
  </si>
  <si>
    <t>소득증대시설</t>
    <phoneticPr fontId="6" type="noConversion"/>
  </si>
  <si>
    <t>지역주민 소득증대시설</t>
    <phoneticPr fontId="5" type="noConversion"/>
  </si>
  <si>
    <t>복지시설</t>
    <phoneticPr fontId="5" type="noConversion"/>
  </si>
  <si>
    <t>장애인취업현장체험장</t>
    <phoneticPr fontId="5" type="noConversion"/>
  </si>
  <si>
    <t>교육용시설</t>
    <phoneticPr fontId="6" type="noConversion"/>
  </si>
  <si>
    <t>도서관 및 문화예술촌</t>
    <phoneticPr fontId="5" type="noConversion"/>
  </si>
  <si>
    <t>기타</t>
    <phoneticPr fontId="5" type="noConversion"/>
  </si>
  <si>
    <t>캠핑장</t>
    <phoneticPr fontId="5" type="noConversion"/>
  </si>
  <si>
    <t>문화시설</t>
    <phoneticPr fontId="5" type="noConversion"/>
  </si>
  <si>
    <t>문화예술 및 문화산업시설</t>
    <phoneticPr fontId="5" type="noConversion"/>
  </si>
  <si>
    <t>교육시설</t>
    <phoneticPr fontId="5" type="noConversion"/>
  </si>
  <si>
    <t>소득증대시설</t>
    <phoneticPr fontId="4" type="noConversion"/>
  </si>
  <si>
    <t>청소년이용 및 가족체험시설</t>
    <phoneticPr fontId="4" type="noConversion"/>
  </si>
  <si>
    <t>자체활용</t>
    <phoneticPr fontId="5" type="noConversion"/>
  </si>
  <si>
    <t>제천학생야영장</t>
    <phoneticPr fontId="5" type="noConversion"/>
  </si>
  <si>
    <t>소득증대시설</t>
    <phoneticPr fontId="5" type="noConversion"/>
  </si>
  <si>
    <t>캠핑장 및 피싱파크</t>
    <phoneticPr fontId="4" type="noConversion"/>
  </si>
  <si>
    <t>학생야영장</t>
    <phoneticPr fontId="5" type="noConversion"/>
  </si>
  <si>
    <t>교육시설</t>
    <phoneticPr fontId="6" type="noConversion"/>
  </si>
  <si>
    <t>창의인재양성 자연체험시설</t>
    <phoneticPr fontId="6" type="noConversion"/>
  </si>
  <si>
    <t>교육현장 연구활동</t>
    <phoneticPr fontId="5" type="noConversion"/>
  </si>
  <si>
    <t>체육시설</t>
    <phoneticPr fontId="5" type="noConversion"/>
  </si>
  <si>
    <t>공주학생수영장</t>
    <phoneticPr fontId="5" type="noConversion"/>
  </si>
  <si>
    <t>소득증대시설</t>
    <phoneticPr fontId="5" type="noConversion"/>
  </si>
  <si>
    <t>피자 및 치즈만들기 체험</t>
    <phoneticPr fontId="5" type="noConversion"/>
  </si>
  <si>
    <t>학교</t>
    <phoneticPr fontId="5" type="noConversion"/>
  </si>
  <si>
    <t>충남과학고등학교</t>
    <phoneticPr fontId="5" type="noConversion"/>
  </si>
  <si>
    <t>교육용시설</t>
    <phoneticPr fontId="5" type="noConversion"/>
  </si>
  <si>
    <t>특기적성센터</t>
    <phoneticPr fontId="5" type="noConversion"/>
  </si>
  <si>
    <t>과학센터</t>
    <phoneticPr fontId="5" type="noConversion"/>
  </si>
  <si>
    <t>아산흰돌유치원</t>
    <phoneticPr fontId="5" type="noConversion"/>
  </si>
  <si>
    <t>교육시설</t>
    <phoneticPr fontId="6" type="noConversion"/>
  </si>
  <si>
    <t>청소년인성교육 및 수련시설</t>
    <phoneticPr fontId="6" type="noConversion"/>
  </si>
  <si>
    <t>문화예술체험교육시설</t>
    <phoneticPr fontId="5" type="noConversion"/>
  </si>
  <si>
    <t>소득증대시설</t>
    <phoneticPr fontId="6" type="noConversion"/>
  </si>
  <si>
    <t>자연체험학습장 및 소득증대사업</t>
    <phoneticPr fontId="6" type="noConversion"/>
  </si>
  <si>
    <t>자연학습장(토감)</t>
    <phoneticPr fontId="4" type="noConversion"/>
  </si>
  <si>
    <t>문화시설</t>
    <phoneticPr fontId="5" type="noConversion"/>
  </si>
  <si>
    <t>공예체험학습장</t>
    <phoneticPr fontId="4" type="noConversion"/>
  </si>
  <si>
    <t>체육시설</t>
    <phoneticPr fontId="5" type="noConversion"/>
  </si>
  <si>
    <t>충남학생인라인경기장</t>
    <phoneticPr fontId="5" type="noConversion"/>
  </si>
  <si>
    <t>교육문화시설</t>
    <phoneticPr fontId="5" type="noConversion"/>
  </si>
  <si>
    <t>놀뫼체험학습장</t>
    <phoneticPr fontId="5" type="noConversion"/>
  </si>
  <si>
    <t>교육시설</t>
    <phoneticPr fontId="5" type="noConversion"/>
  </si>
  <si>
    <t>특수학교(가칭나래학교)설립</t>
    <phoneticPr fontId="5" type="noConversion"/>
  </si>
  <si>
    <t>용연유치원</t>
    <phoneticPr fontId="5" type="noConversion"/>
  </si>
  <si>
    <t>당진외국어교육센터</t>
    <phoneticPr fontId="5" type="noConversion"/>
  </si>
  <si>
    <t>사회복지시설</t>
    <phoneticPr fontId="5" type="noConversion"/>
  </si>
  <si>
    <t>장애우평등학교</t>
    <phoneticPr fontId="5" type="noConversion"/>
  </si>
  <si>
    <t>교육용</t>
    <phoneticPr fontId="5" type="noConversion"/>
  </si>
  <si>
    <t>학생수영장</t>
    <phoneticPr fontId="5" type="noConversion"/>
  </si>
  <si>
    <t>체험학습장</t>
    <phoneticPr fontId="5" type="noConversion"/>
  </si>
  <si>
    <t xml:space="preserve"> </t>
    <phoneticPr fontId="5" type="noConversion"/>
  </si>
  <si>
    <t>소득증대시설</t>
    <phoneticPr fontId="5" type="noConversion"/>
  </si>
  <si>
    <t xml:space="preserve">전통공예문화체험 및 소득증대시설 </t>
    <phoneticPr fontId="5" type="noConversion"/>
  </si>
  <si>
    <t>기타</t>
    <phoneticPr fontId="6" type="noConversion"/>
  </si>
  <si>
    <t>금천지방하천정비공사 현장사무실</t>
    <phoneticPr fontId="6" type="noConversion"/>
  </si>
  <si>
    <t>학생야영장</t>
    <phoneticPr fontId="5" type="noConversion"/>
  </si>
  <si>
    <t>황칠나무 묘목재배 수익사업</t>
    <phoneticPr fontId="6" type="noConversion"/>
  </si>
  <si>
    <t>기타</t>
    <phoneticPr fontId="5" type="noConversion"/>
  </si>
  <si>
    <t>세계자연유산 탐장 교육장</t>
    <phoneticPr fontId="5" type="noConversion"/>
  </si>
  <si>
    <t>충청남도 유아교육진흥원</t>
    <phoneticPr fontId="5" type="noConversion"/>
  </si>
  <si>
    <t>자체활용</t>
    <phoneticPr fontId="4" type="noConversion"/>
  </si>
  <si>
    <t>학교역사자료관(예정)</t>
    <phoneticPr fontId="5" type="noConversion"/>
  </si>
  <si>
    <t>소득증대시설</t>
    <phoneticPr fontId="4" type="noConversion"/>
  </si>
  <si>
    <t>농작물 경작</t>
    <phoneticPr fontId="4" type="noConversion"/>
  </si>
  <si>
    <t>조합원 복지프로그램 및 교육</t>
    <phoneticPr fontId="4" type="noConversion"/>
  </si>
  <si>
    <t>포항학생수련원</t>
    <phoneticPr fontId="5" type="noConversion"/>
  </si>
  <si>
    <t>교육시설</t>
    <phoneticPr fontId="5" type="noConversion"/>
  </si>
  <si>
    <t>교육시설</t>
    <phoneticPr fontId="4" type="noConversion"/>
  </si>
  <si>
    <t>소득증대시설</t>
    <phoneticPr fontId="5" type="noConversion"/>
  </si>
  <si>
    <t>검은돌장어 저장, 가공
및 유통시설</t>
    <phoneticPr fontId="5" type="noConversion"/>
  </si>
  <si>
    <t xml:space="preserve">경주디자인고등학교 </t>
    <phoneticPr fontId="4" type="noConversion"/>
  </si>
  <si>
    <t>양북초중학교</t>
    <phoneticPr fontId="4" type="noConversion"/>
  </si>
  <si>
    <t>기타</t>
    <phoneticPr fontId="4" type="noConversion"/>
  </si>
  <si>
    <t>감포지역교직원연립사택</t>
    <phoneticPr fontId="4" type="noConversion"/>
  </si>
  <si>
    <t>유치험체험센터, 위센터,
 양궁장</t>
    <phoneticPr fontId="4" type="noConversion"/>
  </si>
  <si>
    <t>친환경생태계교육장 및
귀농자정착교육장</t>
    <phoneticPr fontId="4" type="noConversion"/>
  </si>
  <si>
    <t>청소년생활훈련원 및
다도전통예절교육장</t>
    <phoneticPr fontId="4" type="noConversion"/>
  </si>
  <si>
    <t>전통한옥체험교실</t>
    <phoneticPr fontId="4" type="noConversion"/>
  </si>
  <si>
    <t>자연체험캠프장</t>
    <phoneticPr fontId="4" type="noConversion"/>
  </si>
  <si>
    <t>오감발달곡물체험장 및
캠핑장</t>
    <phoneticPr fontId="4" type="noConversion"/>
  </si>
  <si>
    <t>목공예, 염색 체험학습장</t>
    <phoneticPr fontId="4" type="noConversion"/>
  </si>
  <si>
    <t>소득증대시설</t>
    <phoneticPr fontId="4" type="noConversion"/>
  </si>
  <si>
    <t>농촌체험마을</t>
    <phoneticPr fontId="4" type="noConversion"/>
  </si>
  <si>
    <t>쿠킹스쿨(요리수업)
체험학습장</t>
    <phoneticPr fontId="4" type="noConversion"/>
  </si>
  <si>
    <t>치즈스쿨체험학습장</t>
    <phoneticPr fontId="4" type="noConversion"/>
  </si>
  <si>
    <t>농어촌유학센터</t>
    <phoneticPr fontId="4" type="noConversion"/>
  </si>
  <si>
    <t>두송녹색농촌체험마을</t>
    <phoneticPr fontId="4" type="noConversion"/>
  </si>
  <si>
    <t>주민복지시설및체험학습장</t>
    <phoneticPr fontId="4" type="noConversion"/>
  </si>
  <si>
    <t>김천상업고에서 활용
(중고병설로 중학교 재산은 없음)</t>
    <phoneticPr fontId="5" type="noConversion"/>
  </si>
  <si>
    <t>지품천중학교에서 활용</t>
    <phoneticPr fontId="5" type="noConversion"/>
  </si>
  <si>
    <t>사회복지시설</t>
    <phoneticPr fontId="4" type="noConversion"/>
  </si>
  <si>
    <t>중증장애인자립지원센터</t>
    <phoneticPr fontId="4" type="noConversion"/>
  </si>
  <si>
    <t>평생교육시설</t>
    <phoneticPr fontId="4" type="noConversion"/>
  </si>
  <si>
    <t>스카우트 김천야영장</t>
    <phoneticPr fontId="4" type="noConversion"/>
  </si>
  <si>
    <t>예술문화체험장</t>
    <phoneticPr fontId="4" type="noConversion"/>
  </si>
  <si>
    <t>공공체육시설</t>
    <phoneticPr fontId="4" type="noConversion"/>
  </si>
  <si>
    <t>주민체육시설</t>
    <phoneticPr fontId="4" type="noConversion"/>
  </si>
  <si>
    <t>장애인시설</t>
    <phoneticPr fontId="4" type="noConversion"/>
  </si>
  <si>
    <t>친환경농업생산기술교육</t>
    <phoneticPr fontId="5" type="noConversion"/>
  </si>
  <si>
    <t>평생교육시설</t>
    <phoneticPr fontId="5" type="noConversion"/>
  </si>
  <si>
    <t>구미유아체험장</t>
    <phoneticPr fontId="5" type="noConversion"/>
  </si>
  <si>
    <t>정신지체장애인을 위한
 사랑의 쉼터</t>
    <phoneticPr fontId="5" type="noConversion"/>
  </si>
  <si>
    <t>영주종합체험학습장
(발명교실 등)</t>
    <phoneticPr fontId="5" type="noConversion"/>
  </si>
  <si>
    <t>사회복지시설</t>
    <phoneticPr fontId="5" type="noConversion"/>
  </si>
  <si>
    <t>목기보관창고</t>
    <phoneticPr fontId="5" type="noConversion"/>
  </si>
  <si>
    <t>문화시설</t>
    <phoneticPr fontId="5" type="noConversion"/>
  </si>
  <si>
    <t>그림작업실</t>
    <phoneticPr fontId="5" type="noConversion"/>
  </si>
  <si>
    <t>경북항공고 교육시설</t>
    <phoneticPr fontId="5" type="noConversion"/>
  </si>
  <si>
    <t>마을공동체육시설(족구장),
미술전시관 및 체험학습장 등</t>
    <phoneticPr fontId="5" type="noConversion"/>
  </si>
  <si>
    <t>학생문화예술체험장</t>
    <phoneticPr fontId="5" type="noConversion"/>
  </si>
  <si>
    <t>영천영어타운</t>
    <phoneticPr fontId="5" type="noConversion"/>
  </si>
  <si>
    <t>주거 및 경작</t>
    <phoneticPr fontId="5" type="noConversion"/>
  </si>
  <si>
    <t>동림한방병원(요양원)</t>
    <phoneticPr fontId="5" type="noConversion"/>
  </si>
  <si>
    <t>영남건설기술교육원</t>
    <phoneticPr fontId="5" type="noConversion"/>
  </si>
  <si>
    <t>사회복지시설 및 
소득증대시설</t>
    <phoneticPr fontId="5" type="noConversion"/>
  </si>
  <si>
    <t>노인여가복지시설
동서제약웰빙</t>
    <phoneticPr fontId="5" type="noConversion"/>
  </si>
  <si>
    <t>신녕요양병원</t>
    <phoneticPr fontId="5" type="noConversion"/>
  </si>
  <si>
    <t>자연생태체험장</t>
    <phoneticPr fontId="5" type="noConversion"/>
  </si>
  <si>
    <t>기타</t>
    <phoneticPr fontId="5" type="noConversion"/>
  </si>
  <si>
    <t>천연염색공방</t>
    <phoneticPr fontId="5" type="noConversion"/>
  </si>
  <si>
    <t>오각놀이공원</t>
    <phoneticPr fontId="5" type="noConversion"/>
  </si>
  <si>
    <t>상주문화예술체험장</t>
    <phoneticPr fontId="5" type="noConversion"/>
  </si>
  <si>
    <t>상주학생수련원</t>
    <phoneticPr fontId="5" type="noConversion"/>
  </si>
  <si>
    <t>산북중학교 활용</t>
    <phoneticPr fontId="5" type="noConversion"/>
  </si>
  <si>
    <t>문경교육지원청사 활용</t>
    <phoneticPr fontId="5" type="noConversion"/>
  </si>
  <si>
    <t>고시원</t>
    <phoneticPr fontId="5" type="noConversion"/>
  </si>
  <si>
    <t>LG디스플레이 
임직원 연수원</t>
    <phoneticPr fontId="5" type="noConversion"/>
  </si>
  <si>
    <t>신상중학교</t>
    <phoneticPr fontId="5" type="noConversion"/>
  </si>
  <si>
    <t>경북교육정보센터</t>
    <phoneticPr fontId="5" type="noConversion"/>
  </si>
  <si>
    <t>교육시설</t>
    <phoneticPr fontId="6" type="noConversion"/>
  </si>
  <si>
    <t>쥬라기공원(공룡박물관)</t>
    <phoneticPr fontId="6" type="noConversion"/>
  </si>
  <si>
    <t>경북의흥중학교</t>
    <phoneticPr fontId="5" type="noConversion"/>
  </si>
  <si>
    <t>군위학생문화종합예술체험장</t>
    <phoneticPr fontId="5" type="noConversion"/>
  </si>
  <si>
    <t>통합군위중.고등학교로활용</t>
    <phoneticPr fontId="5" type="noConversion"/>
  </si>
  <si>
    <t>통합 취,정수시설 설치사업
현장사무실</t>
    <phoneticPr fontId="5" type="noConversion"/>
  </si>
  <si>
    <t>창의인성교육관</t>
    <phoneticPr fontId="5" type="noConversion"/>
  </si>
  <si>
    <t>의성공공도서관</t>
    <phoneticPr fontId="5" type="noConversion"/>
  </si>
  <si>
    <t>다인중학교</t>
    <phoneticPr fontId="5" type="noConversion"/>
  </si>
  <si>
    <t>자동차부품연구</t>
    <phoneticPr fontId="5" type="noConversion"/>
  </si>
  <si>
    <t>소득증대시설</t>
    <phoneticPr fontId="6" type="noConversion"/>
  </si>
  <si>
    <t>주거용</t>
    <phoneticPr fontId="5" type="noConversion"/>
  </si>
  <si>
    <t>건설자재보관</t>
    <phoneticPr fontId="5" type="noConversion"/>
  </si>
  <si>
    <t>동창회 체육시설</t>
    <phoneticPr fontId="5" type="noConversion"/>
  </si>
  <si>
    <t>고속도로현장사무실</t>
    <phoneticPr fontId="5" type="noConversion"/>
  </si>
  <si>
    <t>박물관</t>
    <phoneticPr fontId="5" type="noConversion"/>
  </si>
  <si>
    <t>고속도로건설 자재보관</t>
    <phoneticPr fontId="5" type="noConversion"/>
  </si>
  <si>
    <t>광덕교직원연립사택</t>
    <phoneticPr fontId="5" type="noConversion"/>
  </si>
  <si>
    <t>송강교직원연립사택</t>
    <phoneticPr fontId="5" type="noConversion"/>
  </si>
  <si>
    <t xml:space="preserve"> </t>
    <phoneticPr fontId="5" type="noConversion"/>
  </si>
  <si>
    <t>풍력발전현장사무실</t>
    <phoneticPr fontId="5" type="noConversion"/>
  </si>
  <si>
    <t>노인일자리창출</t>
    <phoneticPr fontId="6" type="noConversion"/>
  </si>
  <si>
    <t>공연예술</t>
    <phoneticPr fontId="5" type="noConversion"/>
  </si>
  <si>
    <t>청소년수련시설</t>
    <phoneticPr fontId="5" type="noConversion"/>
  </si>
  <si>
    <t>아트센터 및 
남관화백기념관</t>
    <phoneticPr fontId="5" type="noConversion"/>
  </si>
  <si>
    <t>표고버섯재배</t>
    <phoneticPr fontId="19" type="noConversion"/>
  </si>
  <si>
    <t>청송문화학교운영</t>
    <phoneticPr fontId="5" type="noConversion"/>
  </si>
  <si>
    <t>해달뫼체험장</t>
    <phoneticPr fontId="5" type="noConversion"/>
  </si>
  <si>
    <t>영덕문화예술체험장</t>
    <phoneticPr fontId="19" type="noConversion"/>
  </si>
  <si>
    <t>소득증대시설</t>
    <phoneticPr fontId="19" type="noConversion"/>
  </si>
  <si>
    <t>분재용</t>
    <phoneticPr fontId="5" type="noConversion"/>
  </si>
  <si>
    <t>농작물 경작(비닐하우스)</t>
    <phoneticPr fontId="5" type="noConversion"/>
  </si>
  <si>
    <t>교육시설</t>
    <phoneticPr fontId="19" type="noConversion"/>
  </si>
  <si>
    <t>칠보산청소년수련원</t>
    <phoneticPr fontId="19" type="noConversion"/>
  </si>
  <si>
    <t>기타</t>
    <phoneticPr fontId="19" type="noConversion"/>
  </si>
  <si>
    <t>㈜루셈연수원</t>
    <phoneticPr fontId="19" type="noConversion"/>
  </si>
  <si>
    <t>고속도로현장 사무실</t>
    <phoneticPr fontId="5" type="noConversion"/>
  </si>
  <si>
    <t>숲속자연독서체험학교</t>
    <phoneticPr fontId="19" type="noConversion"/>
  </si>
  <si>
    <t>메밀식품사업</t>
    <phoneticPr fontId="5" type="noConversion"/>
  </si>
  <si>
    <t>룰루랄라체험학교</t>
    <phoneticPr fontId="19" type="noConversion"/>
  </si>
  <si>
    <t>농작물 경작</t>
    <phoneticPr fontId="5" type="noConversion"/>
  </si>
  <si>
    <t>청도교육지원청</t>
    <phoneticPr fontId="5" type="noConversion"/>
  </si>
  <si>
    <t>금천초등학교 임시교사</t>
    <phoneticPr fontId="5" type="noConversion"/>
  </si>
  <si>
    <t>조각작업실</t>
    <phoneticPr fontId="5" type="noConversion"/>
  </si>
  <si>
    <t>미술작품실</t>
    <phoneticPr fontId="5" type="noConversion"/>
  </si>
  <si>
    <t>문화예술체험 학습장 및 
발명교실</t>
    <phoneticPr fontId="5" type="noConversion"/>
  </si>
  <si>
    <t>오토캠핑장</t>
    <phoneticPr fontId="6" type="noConversion"/>
  </si>
  <si>
    <t>놀이시설 및 캠핑장</t>
    <phoneticPr fontId="5" type="noConversion"/>
  </si>
  <si>
    <t>친환경녹색체험학습장</t>
    <phoneticPr fontId="5" type="noConversion"/>
  </si>
  <si>
    <t>성주중학교 가천분교</t>
    <phoneticPr fontId="5" type="noConversion"/>
  </si>
  <si>
    <t>가야산야생화식물원 묘목장</t>
    <phoneticPr fontId="5" type="noConversion"/>
  </si>
  <si>
    <t>버섯재배</t>
    <phoneticPr fontId="5" type="noConversion"/>
  </si>
  <si>
    <t>학생교육원</t>
    <phoneticPr fontId="5" type="noConversion"/>
  </si>
  <si>
    <t>연화예술원(공예체험장)</t>
    <phoneticPr fontId="5" type="noConversion"/>
  </si>
  <si>
    <t xml:space="preserve">예술작가창작실 </t>
    <phoneticPr fontId="6" type="noConversion"/>
  </si>
  <si>
    <t>문화예술체험장</t>
    <phoneticPr fontId="4" type="noConversion"/>
  </si>
  <si>
    <t>예천글로컬인재교육원</t>
    <phoneticPr fontId="4" type="noConversion"/>
  </si>
  <si>
    <t>유천초등학교</t>
    <phoneticPr fontId="4" type="noConversion"/>
  </si>
  <si>
    <t>용궁중학교</t>
    <phoneticPr fontId="4" type="noConversion"/>
  </si>
  <si>
    <t>풍양중학교</t>
    <phoneticPr fontId="4" type="noConversion"/>
  </si>
  <si>
    <t xml:space="preserve">주거용 
주거용 및 농작물경작
주거용 </t>
    <phoneticPr fontId="4" type="noConversion"/>
  </si>
  <si>
    <t>농작물경작
문화시설</t>
    <phoneticPr fontId="4" type="noConversion"/>
  </si>
  <si>
    <t>글로벌기술연수원</t>
    <phoneticPr fontId="4" type="noConversion"/>
  </si>
  <si>
    <t>봉화학예전시관</t>
    <phoneticPr fontId="5" type="noConversion"/>
  </si>
  <si>
    <t>교직원연립사택</t>
    <phoneticPr fontId="5" type="noConversion"/>
  </si>
  <si>
    <t>한국산림과학고 실습장</t>
    <phoneticPr fontId="5" type="noConversion"/>
  </si>
  <si>
    <t>청량중학교 임시이전교로 활용</t>
    <phoneticPr fontId="5" type="noConversion"/>
  </si>
  <si>
    <t>직원연수원</t>
    <phoneticPr fontId="5" type="noConversion"/>
  </si>
  <si>
    <t>체험장(레프팅 등)</t>
    <phoneticPr fontId="5" type="noConversion"/>
  </si>
  <si>
    <t>울진학생수련원</t>
    <phoneticPr fontId="5" type="noConversion"/>
  </si>
  <si>
    <t>문화예술체험장</t>
    <phoneticPr fontId="5" type="noConversion"/>
  </si>
  <si>
    <t>매화중학교</t>
    <phoneticPr fontId="5" type="noConversion"/>
  </si>
  <si>
    <t>영동급식 흥부도시락업체</t>
    <phoneticPr fontId="5" type="noConversion"/>
  </si>
  <si>
    <t>게이트볼장</t>
    <phoneticPr fontId="5" type="noConversion"/>
  </si>
  <si>
    <t>환경교육 및 문화시설</t>
    <phoneticPr fontId="5" type="noConversion"/>
  </si>
  <si>
    <t>공공체육시설</t>
    <phoneticPr fontId="4" type="noConversion"/>
  </si>
  <si>
    <t>주민생활체육시설</t>
    <phoneticPr fontId="5" type="noConversion"/>
  </si>
  <si>
    <t>구복예술촌</t>
    <phoneticPr fontId="5" type="noConversion"/>
  </si>
  <si>
    <t>친환경교육센터</t>
    <phoneticPr fontId="5" type="noConversion"/>
  </si>
  <si>
    <t>미술작품 전시 및 순수예술 창작공간</t>
    <phoneticPr fontId="5" type="noConversion"/>
  </si>
  <si>
    <t>경상남도초등미술교육연구회관</t>
    <phoneticPr fontId="5" type="noConversion"/>
  </si>
  <si>
    <t>삼진미술관</t>
    <phoneticPr fontId="5" type="noConversion"/>
  </si>
  <si>
    <t>교육시설</t>
    <phoneticPr fontId="4" type="noConversion"/>
  </si>
  <si>
    <t>친환경먹거리체험학교</t>
    <phoneticPr fontId="5" type="noConversion"/>
  </si>
  <si>
    <t>기타</t>
    <phoneticPr fontId="5" type="noConversion"/>
  </si>
  <si>
    <t>교육기자재 리사이클링센터</t>
    <phoneticPr fontId="5" type="noConversion"/>
  </si>
  <si>
    <t>교육용시설</t>
    <phoneticPr fontId="5" type="noConversion"/>
  </si>
  <si>
    <t>태봉고등학교 설립</t>
    <phoneticPr fontId="5" type="noConversion"/>
  </si>
  <si>
    <t>웅동고등학교 증가 학생 수용</t>
    <phoneticPr fontId="5" type="noConversion"/>
  </si>
  <si>
    <t>저소득층자립기반 및 주민체험학습장</t>
    <phoneticPr fontId="5" type="noConversion"/>
  </si>
  <si>
    <t>교육시설</t>
    <phoneticPr fontId="5" type="noConversion"/>
  </si>
  <si>
    <t>경남꿈키움중학교</t>
    <phoneticPr fontId="5" type="noConversion"/>
  </si>
  <si>
    <t>시화복지시설</t>
    <phoneticPr fontId="5" type="noConversion"/>
  </si>
  <si>
    <t>별밭어린이집</t>
    <phoneticPr fontId="5" type="noConversion"/>
  </si>
  <si>
    <t>소득증대시설</t>
    <phoneticPr fontId="5" type="noConversion"/>
  </si>
  <si>
    <t>두채재배</t>
    <phoneticPr fontId="5" type="noConversion"/>
  </si>
  <si>
    <t>경남예술고 학교연수원</t>
    <phoneticPr fontId="5" type="noConversion"/>
  </si>
  <si>
    <t>사천예술촌</t>
    <phoneticPr fontId="5" type="noConversion"/>
  </si>
  <si>
    <t>사회복지시설</t>
    <phoneticPr fontId="5" type="noConversion"/>
  </si>
  <si>
    <t>주민평생교육</t>
    <phoneticPr fontId="5" type="noConversion"/>
  </si>
  <si>
    <t>곤충학습장 및 사육장</t>
    <phoneticPr fontId="5" type="noConversion"/>
  </si>
  <si>
    <t>사천유치원으로 활용</t>
    <phoneticPr fontId="5" type="noConversion"/>
  </si>
  <si>
    <t>특수교육지원센터로 활용</t>
    <phoneticPr fontId="5" type="noConversion"/>
  </si>
  <si>
    <t>선진유치원으로 활용</t>
    <phoneticPr fontId="5" type="noConversion"/>
  </si>
  <si>
    <t>경남은혜학교</t>
    <phoneticPr fontId="5" type="noConversion"/>
  </si>
  <si>
    <t>장유유치원</t>
    <phoneticPr fontId="5" type="noConversion"/>
  </si>
  <si>
    <t>김해유아체험교육원</t>
    <phoneticPr fontId="5" type="noConversion"/>
  </si>
  <si>
    <t>김해교육지원청청사이전예정부지</t>
    <phoneticPr fontId="5" type="noConversion"/>
  </si>
  <si>
    <t>지자체</t>
    <phoneticPr fontId="5" type="noConversion"/>
  </si>
  <si>
    <t>도요예술창작스튜디오</t>
    <phoneticPr fontId="5" type="noConversion"/>
  </si>
  <si>
    <t>개인</t>
    <phoneticPr fontId="5" type="noConversion"/>
  </si>
  <si>
    <t>김해체험시골학교</t>
    <phoneticPr fontId="5" type="noConversion"/>
  </si>
  <si>
    <t>농촌생태체험학교</t>
    <phoneticPr fontId="5" type="noConversion"/>
  </si>
  <si>
    <t>아띠창의체험학교</t>
    <phoneticPr fontId="5" type="noConversion"/>
  </si>
  <si>
    <t>농촌전통문화체험장 및 치즈체험장</t>
    <phoneticPr fontId="5" type="noConversion"/>
  </si>
  <si>
    <t>어린이안전교육장 및 무예촌</t>
    <phoneticPr fontId="5" type="noConversion"/>
  </si>
  <si>
    <t>편백나무체험학습장</t>
    <phoneticPr fontId="5" type="noConversion"/>
  </si>
  <si>
    <t>한지공예체험학습장</t>
    <phoneticPr fontId="5" type="noConversion"/>
  </si>
  <si>
    <t>오토캠핑장, 자연학습관, 주민편의시설, 청소년수련관</t>
    <phoneticPr fontId="5" type="noConversion"/>
  </si>
  <si>
    <t>공공체육시설</t>
    <phoneticPr fontId="5" type="noConversion"/>
  </si>
  <si>
    <t>생활체육시설 및 문화시설</t>
    <phoneticPr fontId="5" type="noConversion"/>
  </si>
  <si>
    <t>밀양예술촌</t>
    <phoneticPr fontId="5" type="noConversion"/>
  </si>
  <si>
    <t>임실치즈스쿨</t>
    <phoneticPr fontId="5" type="noConversion"/>
  </si>
  <si>
    <t>도예체험학습장</t>
    <phoneticPr fontId="5" type="noConversion"/>
  </si>
  <si>
    <t>밀양 아리랑 캐릭터 문화사업 및 천연염색체험학습장</t>
    <phoneticPr fontId="5" type="noConversion"/>
  </si>
  <si>
    <t>농산물재배 및 건조</t>
    <phoneticPr fontId="5" type="noConversion"/>
  </si>
  <si>
    <t>오토캠핑장, 자연학습관, 주민편의시설, 총동창회 사무실</t>
    <phoneticPr fontId="5" type="noConversion"/>
  </si>
  <si>
    <t>지역농산물 특화상품 교육 및 판매</t>
    <phoneticPr fontId="5" type="noConversion"/>
  </si>
  <si>
    <t>마을소득증대사업</t>
    <phoneticPr fontId="5" type="noConversion"/>
  </si>
  <si>
    <t>체육, 영농교육 및 자연학습</t>
    <phoneticPr fontId="5" type="noConversion"/>
  </si>
  <si>
    <t>영어캠프 및 외국어교육</t>
    <phoneticPr fontId="5" type="noConversion"/>
  </si>
  <si>
    <t>경상남도특수교육원</t>
    <phoneticPr fontId="5" type="noConversion"/>
  </si>
  <si>
    <t>미리벌중학교</t>
    <phoneticPr fontId="5" type="noConversion"/>
  </si>
  <si>
    <t>기타시설</t>
    <phoneticPr fontId="5" type="noConversion"/>
  </si>
  <si>
    <t>문화시설</t>
    <phoneticPr fontId="5" type="noConversion"/>
  </si>
  <si>
    <t>영어마을로 활용</t>
    <phoneticPr fontId="5" type="noConversion"/>
  </si>
  <si>
    <t>거제학동학생야영수련원</t>
    <phoneticPr fontId="5" type="noConversion"/>
  </si>
  <si>
    <t>삼룡초등학교로 재개교</t>
    <phoneticPr fontId="5" type="noConversion"/>
  </si>
  <si>
    <t>예술촌</t>
    <phoneticPr fontId="5" type="noConversion"/>
  </si>
  <si>
    <t>생산시설</t>
    <phoneticPr fontId="5" type="noConversion"/>
  </si>
  <si>
    <t>가구공장</t>
    <phoneticPr fontId="5" type="noConversion"/>
  </si>
  <si>
    <t>미술관</t>
    <phoneticPr fontId="5" type="noConversion"/>
  </si>
  <si>
    <t>특수학교</t>
    <phoneticPr fontId="5" type="noConversion"/>
  </si>
  <si>
    <t>생태체험학습장</t>
    <phoneticPr fontId="5" type="noConversion"/>
  </si>
  <si>
    <t>버섯재배 및 시범농장</t>
    <phoneticPr fontId="5" type="noConversion"/>
  </si>
  <si>
    <t>청소년수련원</t>
    <phoneticPr fontId="5" type="noConversion"/>
  </si>
  <si>
    <t>기숙학원</t>
    <phoneticPr fontId="5" type="noConversion"/>
  </si>
  <si>
    <t>전업농민.귀농인 버섯재배 교육 및 체험실습장</t>
    <phoneticPr fontId="5" type="noConversion"/>
  </si>
  <si>
    <t>청소년체험교육지원센터</t>
    <phoneticPr fontId="5" type="noConversion"/>
  </si>
  <si>
    <t>노인평생교육장</t>
    <phoneticPr fontId="5" type="noConversion"/>
  </si>
  <si>
    <t>진산학생교육원 분원</t>
    <phoneticPr fontId="5" type="noConversion"/>
  </si>
  <si>
    <t>우포생태교육원</t>
    <phoneticPr fontId="5" type="noConversion"/>
  </si>
  <si>
    <t>창녕유치원</t>
    <phoneticPr fontId="5" type="noConversion"/>
  </si>
  <si>
    <t>도자기체험학습장</t>
    <phoneticPr fontId="5" type="noConversion"/>
  </si>
  <si>
    <t>식품가공공장</t>
    <phoneticPr fontId="5" type="noConversion"/>
  </si>
  <si>
    <t>유아체험시설 및 가족캠핑시설</t>
    <phoneticPr fontId="5" type="noConversion"/>
  </si>
  <si>
    <t>사회복지관련교육,힐링체험캠핑장</t>
    <phoneticPr fontId="5" type="noConversion"/>
  </si>
  <si>
    <t>도자기체험</t>
    <phoneticPr fontId="5" type="noConversion"/>
  </si>
  <si>
    <t>고성유치원</t>
    <phoneticPr fontId="5" type="noConversion"/>
  </si>
  <si>
    <t>고성음악고</t>
    <phoneticPr fontId="5" type="noConversion"/>
  </si>
  <si>
    <t>대부</t>
    <phoneticPr fontId="6" type="noConversion"/>
  </si>
  <si>
    <t>교육시설(길현미술관)</t>
    <phoneticPr fontId="5" type="noConversion"/>
  </si>
  <si>
    <t>대부</t>
    <phoneticPr fontId="4" type="noConversion"/>
  </si>
  <si>
    <t>기타시설(현장사무실)</t>
    <phoneticPr fontId="5" type="noConversion"/>
  </si>
  <si>
    <t>교육시설(체험학습장)</t>
    <phoneticPr fontId="5" type="noConversion"/>
  </si>
  <si>
    <t>남해학생야영수련원(경상남도교육청 직속기관)</t>
    <phoneticPr fontId="4" type="noConversion"/>
  </si>
  <si>
    <t>성명초등학교 시설활용</t>
    <phoneticPr fontId="4" type="noConversion"/>
  </si>
  <si>
    <t>농산물 저장 및 가공</t>
    <phoneticPr fontId="5" type="noConversion"/>
  </si>
  <si>
    <t>영신곤충학습관 및 농장</t>
    <phoneticPr fontId="5" type="noConversion"/>
  </si>
  <si>
    <t>원예문화체험전시장</t>
    <phoneticPr fontId="5" type="noConversion"/>
  </si>
  <si>
    <t>한다사중학교</t>
    <phoneticPr fontId="5" type="noConversion"/>
  </si>
  <si>
    <t>하동학생야영수련원</t>
    <phoneticPr fontId="5" type="noConversion"/>
  </si>
  <si>
    <t>하동교육지원청, 하동유치원</t>
    <phoneticPr fontId="5" type="noConversion"/>
  </si>
  <si>
    <t>양보초등학교</t>
    <phoneticPr fontId="5" type="noConversion"/>
  </si>
  <si>
    <t>다물민족학교연수원</t>
    <phoneticPr fontId="5" type="noConversion"/>
  </si>
  <si>
    <t>농촌체험학습장</t>
    <phoneticPr fontId="5" type="noConversion"/>
  </si>
  <si>
    <t>곶감 저장 및 유통</t>
    <phoneticPr fontId="5" type="noConversion"/>
  </si>
  <si>
    <t>곤충체험학습장</t>
    <phoneticPr fontId="5" type="noConversion"/>
  </si>
  <si>
    <t>농작물 경작</t>
    <phoneticPr fontId="5" type="noConversion"/>
  </si>
  <si>
    <t>지리산산림버섯조합</t>
    <phoneticPr fontId="5" type="noConversion"/>
  </si>
  <si>
    <t>템플스테이</t>
    <phoneticPr fontId="5" type="noConversion"/>
  </si>
  <si>
    <t>산청학생야영수련원</t>
    <phoneticPr fontId="5" type="noConversion"/>
  </si>
  <si>
    <t>산청선비학당</t>
    <phoneticPr fontId="5" type="noConversion"/>
  </si>
  <si>
    <t>도산초 교사</t>
    <phoneticPr fontId="5" type="noConversion"/>
  </si>
  <si>
    <t>경상남도산촌유학교육원</t>
    <phoneticPr fontId="5" type="noConversion"/>
  </si>
  <si>
    <t>천령유치원</t>
    <phoneticPr fontId="5" type="noConversion"/>
  </si>
  <si>
    <t>한과생산</t>
    <phoneticPr fontId="5" type="noConversion"/>
  </si>
  <si>
    <t>예술교육 및 연극교육</t>
    <phoneticPr fontId="5" type="noConversion"/>
  </si>
  <si>
    <t>아시아연극제 및 귀농인교육</t>
    <phoneticPr fontId="5" type="noConversion"/>
  </si>
  <si>
    <t>양봉, 단년생 작물 경작</t>
    <phoneticPr fontId="5" type="noConversion"/>
  </si>
  <si>
    <t>버섯재배</t>
    <phoneticPr fontId="5" type="noConversion"/>
  </si>
  <si>
    <t>지렁이 사육</t>
    <phoneticPr fontId="5" type="noConversion"/>
  </si>
  <si>
    <t>지도자 양성</t>
    <phoneticPr fontId="5" type="noConversion"/>
  </si>
  <si>
    <t>약초, 발효식품 교육</t>
    <phoneticPr fontId="5" type="noConversion"/>
  </si>
  <si>
    <t>밤 가공, 곡식저장</t>
    <phoneticPr fontId="5" type="noConversion"/>
  </si>
  <si>
    <t>천적연구 및 생산</t>
    <phoneticPr fontId="5" type="noConversion"/>
  </si>
  <si>
    <t>주민복지시설</t>
    <phoneticPr fontId="5" type="noConversion"/>
  </si>
  <si>
    <t>하성단노을문화센터</t>
    <phoneticPr fontId="5" type="noConversion"/>
  </si>
  <si>
    <t>산수유, 단년생 작물 경작</t>
    <phoneticPr fontId="5" type="noConversion"/>
  </si>
  <si>
    <t>동문회 및 주민 이용</t>
    <phoneticPr fontId="5" type="noConversion"/>
  </si>
  <si>
    <t>소득증대 및 공동이용시설</t>
    <phoneticPr fontId="5" type="noConversion"/>
  </si>
  <si>
    <t>가남정보화마을(창조적마을만들기 사업)</t>
    <phoneticPr fontId="5" type="noConversion"/>
  </si>
  <si>
    <t>북상초등학교</t>
    <phoneticPr fontId="5" type="noConversion"/>
  </si>
  <si>
    <t>거창유치원</t>
    <phoneticPr fontId="5" type="noConversion"/>
  </si>
  <si>
    <t>과학실험체험학습장</t>
    <phoneticPr fontId="5" type="noConversion"/>
  </si>
  <si>
    <t>화물차고지</t>
    <phoneticPr fontId="5" type="noConversion"/>
  </si>
  <si>
    <t>목공예체험학교</t>
    <phoneticPr fontId="5" type="noConversion"/>
  </si>
  <si>
    <t>독서야영장</t>
    <phoneticPr fontId="5" type="noConversion"/>
  </si>
  <si>
    <t>효(孝) 및 자연학습 체험장으로 사용</t>
    <phoneticPr fontId="19" type="noConversion"/>
  </si>
  <si>
    <t>전통식품연수원</t>
    <phoneticPr fontId="5" type="noConversion"/>
  </si>
  <si>
    <t>대안학교</t>
    <phoneticPr fontId="5" type="noConversion"/>
  </si>
  <si>
    <t>장전학생야영수련원</t>
    <phoneticPr fontId="5" type="noConversion"/>
  </si>
  <si>
    <t>수련시설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</si>
</sst>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_-* #,##0.0_-;\-* #,##0.0_-;_-* &quot;-&quot;_-;_-@_-"/>
    <numFmt numFmtId="178" formatCode="_(* #,##0_);_(* \(#,##0\);_(* &quot;-&quot;_);_(@_)"/>
    <numFmt numFmtId="179" formatCode="#,##0_ "/>
    <numFmt numFmtId="180" formatCode="0.0%"/>
    <numFmt numFmtId="181" formatCode="#,##0.00_ "/>
    <numFmt numFmtId="182" formatCode="#,##0_);[Red]\(#,##0\)"/>
    <numFmt numFmtId="183" formatCode="#,##0.0_ "/>
    <numFmt numFmtId="184" formatCode="0.0_);[Red]\(0.0\)"/>
    <numFmt numFmtId="185" formatCode="0.E+00"/>
    <numFmt numFmtId="186" formatCode="#,##0.00_);[Red]\(#,##0.00\)"/>
    <numFmt numFmtId="187" formatCode="#,##0.0_);[Red]\(#,##0.0\)"/>
    <numFmt numFmtId="188" formatCode="yyyy\.mm\.dd"/>
    <numFmt numFmtId="189" formatCode="0_);[Red]\(0\)"/>
    <numFmt numFmtId="190" formatCode="0.0"/>
    <numFmt numFmtId="191" formatCode="#,##0.???"/>
    <numFmt numFmtId="192" formatCode="\(#,###\)"/>
    <numFmt numFmtId="193" formatCode="#,##0.?"/>
    <numFmt numFmtId="194" formatCode="yyyy"/>
    <numFmt numFmtId="195" formatCode="#,##0\ ;[Red]&quot;△&quot;#,##0\ "/>
    <numFmt numFmtId="196" formatCode="#,##0.00\ ;[Red]&quot;△&quot;#,##0.00\ "/>
    <numFmt numFmtId="197" formatCode="yyyy&quot;.&quot;mm&quot;.&quot;dd"/>
    <numFmt numFmtId="198" formatCode="#,##0_);\(#,##0\)"/>
    <numFmt numFmtId="199" formatCode="0_ "/>
    <numFmt numFmtId="200" formatCode="0.000_);[Red]\(0.000\)"/>
    <numFmt numFmtId="201" formatCode="####&quot;.&quot;##&quot;.&quot;##"/>
    <numFmt numFmtId="202" formatCode="_-* #,##0.000_-;\-* #,##0.000_-;_-* &quot;-&quot;_-;_-@_-"/>
    <numFmt numFmtId="203" formatCode="0.00_);[Red]\(0.00\)"/>
    <numFmt numFmtId="204" formatCode="0;[Red]0"/>
    <numFmt numFmtId="205" formatCode="#,##0.00;[Red]#,##0.00"/>
    <numFmt numFmtId="206" formatCode="#,##0;[Red]#,##0"/>
  </numFmts>
  <fonts count="7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굴림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6"/>
      <color indexed="8"/>
      <name val="돋움체"/>
      <family val="3"/>
      <charset val="129"/>
    </font>
    <font>
      <b/>
      <sz val="9"/>
      <name val="돋움"/>
      <family val="3"/>
      <charset val="129"/>
    </font>
    <font>
      <sz val="9"/>
      <color indexed="8"/>
      <name val="바탕"/>
      <family val="1"/>
      <charset val="129"/>
    </font>
    <font>
      <sz val="9"/>
      <color indexed="8"/>
      <name val="맑은 고딕"/>
      <family val="3"/>
      <charset val="129"/>
    </font>
    <font>
      <b/>
      <sz val="15"/>
      <name val="맑은 고딕"/>
      <family val="3"/>
      <charset val="129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9"/>
      <color rgb="FF00206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9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i/>
      <sz val="9"/>
      <color rgb="FFFF000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trike/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ajor"/>
    </font>
    <font>
      <sz val="10"/>
      <name val="새굴림"/>
      <family val="1"/>
      <charset val="129"/>
    </font>
    <font>
      <sz val="9"/>
      <name val="맑은고딕"/>
      <family val="3"/>
      <charset val="129"/>
    </font>
    <font>
      <sz val="11"/>
      <name val="맑은고딕"/>
      <family val="3"/>
      <charset val="129"/>
    </font>
    <font>
      <sz val="11"/>
      <color theme="1"/>
      <name val="굴림체"/>
      <family val="3"/>
      <charset val="129"/>
    </font>
    <font>
      <i/>
      <sz val="9"/>
      <color theme="1"/>
      <name val="맑은 고딕"/>
      <family val="3"/>
      <charset val="129"/>
      <scheme val="minor"/>
    </font>
    <font>
      <sz val="10"/>
      <name val="함초롬바탕"/>
      <family val="1"/>
      <charset val="129"/>
    </font>
    <font>
      <sz val="10"/>
      <color indexed="8"/>
      <name val="함초롬바탕"/>
      <family val="1"/>
      <charset val="129"/>
    </font>
    <font>
      <sz val="6"/>
      <name val="함초롬바탕"/>
      <family val="1"/>
      <charset val="129"/>
    </font>
    <font>
      <sz val="8"/>
      <name val="함초롬바탕"/>
      <family val="1"/>
      <charset val="129"/>
    </font>
    <font>
      <sz val="10"/>
      <color theme="1"/>
      <name val="함초롬바탕"/>
      <family val="1"/>
      <charset val="129"/>
    </font>
    <font>
      <sz val="9"/>
      <name val="함초롬바탕"/>
      <family val="1"/>
      <charset val="129"/>
    </font>
    <font>
      <sz val="10"/>
      <color rgb="FF000000"/>
      <name val="함초롬바탕"/>
      <family val="1"/>
      <charset val="129"/>
    </font>
    <font>
      <sz val="9"/>
      <color indexed="8"/>
      <name val="돋움체"/>
      <family val="3"/>
      <charset val="129"/>
    </font>
    <font>
      <sz val="9"/>
      <name val="돋움체"/>
      <family val="3"/>
      <charset val="129"/>
    </font>
    <font>
      <sz val="9"/>
      <color theme="1"/>
      <name val="돋움체"/>
      <family val="3"/>
      <charset val="129"/>
    </font>
    <font>
      <sz val="12"/>
      <color indexed="8"/>
      <name val="맑은 고딕"/>
      <family val="3"/>
      <charset val="129"/>
      <scheme val="minor"/>
    </font>
    <font>
      <b/>
      <sz val="13"/>
      <color rgb="FF1F497D"/>
      <name val="맑은 고딕"/>
      <family val="3"/>
      <charset val="129"/>
    </font>
    <font>
      <sz val="9"/>
      <color rgb="FF00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i/>
      <sz val="9"/>
      <color rgb="FF000000"/>
      <name val="맑은 고딕"/>
      <family val="3"/>
      <charset val="129"/>
      <scheme val="major"/>
    </font>
    <font>
      <i/>
      <sz val="9"/>
      <color theme="1"/>
      <name val="맑은 고딕"/>
      <family val="3"/>
      <charset val="129"/>
      <scheme val="major"/>
    </font>
    <font>
      <i/>
      <sz val="9"/>
      <name val="맑은 고딕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BCFAB"/>
        <bgColor indexed="64"/>
      </patternFill>
    </fill>
    <fill>
      <patternFill patternType="solid">
        <fgColor theme="7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rgb="FFA7C0DE"/>
      </bottom>
      <diagonal/>
    </border>
  </borders>
  <cellStyleXfs count="103">
    <xf numFmtId="0" fontId="0" fillId="0" borderId="0"/>
    <xf numFmtId="41" fontId="3" fillId="0" borderId="0" applyFont="0" applyFill="0" applyBorder="0" applyAlignment="0" applyProtection="0"/>
    <xf numFmtId="178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178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178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41" fontId="33" fillId="0" borderId="0"/>
    <xf numFmtId="0" fontId="33" fillId="0" borderId="0"/>
    <xf numFmtId="0" fontId="33" fillId="0" borderId="0"/>
    <xf numFmtId="41" fontId="33" fillId="0" borderId="0"/>
    <xf numFmtId="41" fontId="33" fillId="0" borderId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41" fontId="46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4" fillId="0" borderId="27">
      <alignment vertical="center"/>
    </xf>
    <xf numFmtId="0" fontId="3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</cellStyleXfs>
  <cellXfs count="1490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76" fontId="9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41" fontId="10" fillId="0" borderId="0" xfId="0" applyNumberFormat="1" applyFont="1" applyAlignment="1">
      <alignment vertical="center"/>
    </xf>
    <xf numFmtId="41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shrinkToFit="1"/>
    </xf>
    <xf numFmtId="41" fontId="6" fillId="0" borderId="0" xfId="0" applyNumberFormat="1" applyFont="1" applyAlignment="1">
      <alignment vertical="center" shrinkToFit="1"/>
    </xf>
    <xf numFmtId="41" fontId="6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NumberFormat="1" applyFont="1" applyAlignment="1">
      <alignment horizontal="left" vertical="center" wrapText="1"/>
    </xf>
    <xf numFmtId="41" fontId="14" fillId="0" borderId="0" xfId="1" applyNumberFormat="1" applyFont="1" applyAlignment="1">
      <alignment horizontal="right" vertical="center" wrapText="1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shrinkToFit="1"/>
    </xf>
    <xf numFmtId="0" fontId="14" fillId="7" borderId="2" xfId="0" applyFont="1" applyFill="1" applyBorder="1" applyAlignment="1">
      <alignment horizontal="center" vertical="center" shrinkToFit="1"/>
    </xf>
    <xf numFmtId="41" fontId="14" fillId="7" borderId="2" xfId="1" applyFont="1" applyFill="1" applyBorder="1" applyAlignment="1">
      <alignment horizontal="center" vertical="center" shrinkToFit="1"/>
    </xf>
    <xf numFmtId="41" fontId="14" fillId="7" borderId="2" xfId="1" applyNumberFormat="1" applyFont="1" applyFill="1" applyBorder="1" applyAlignment="1">
      <alignment horizontal="center" vertical="center" shrinkToFit="1"/>
    </xf>
    <xf numFmtId="177" fontId="14" fillId="7" borderId="2" xfId="1" applyNumberFormat="1" applyFont="1" applyFill="1" applyBorder="1" applyAlignment="1">
      <alignment horizontal="center" vertical="center" shrinkToFit="1"/>
    </xf>
    <xf numFmtId="177" fontId="14" fillId="0" borderId="0" xfId="1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176" fontId="14" fillId="0" borderId="0" xfId="1" applyNumberFormat="1" applyFont="1" applyAlignment="1">
      <alignment vertical="center"/>
    </xf>
    <xf numFmtId="41" fontId="14" fillId="0" borderId="0" xfId="1" applyNumberFormat="1" applyFont="1" applyAlignment="1">
      <alignment vertical="center" shrinkToFit="1"/>
    </xf>
    <xf numFmtId="41" fontId="14" fillId="0" borderId="0" xfId="1" applyFont="1" applyAlignment="1">
      <alignment vertical="center" shrinkToFit="1"/>
    </xf>
    <xf numFmtId="41" fontId="14" fillId="0" borderId="1" xfId="1" applyNumberFormat="1" applyFont="1" applyFill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176" fontId="16" fillId="3" borderId="1" xfId="1" applyNumberFormat="1" applyFont="1" applyFill="1" applyBorder="1" applyAlignment="1">
      <alignment horizontal="center" vertical="center" wrapText="1"/>
    </xf>
    <xf numFmtId="41" fontId="6" fillId="0" borderId="0" xfId="0" applyNumberFormat="1" applyFont="1" applyBorder="1" applyAlignment="1">
      <alignment vertical="center" shrinkToFit="1"/>
    </xf>
    <xf numFmtId="41" fontId="13" fillId="0" borderId="0" xfId="0" applyNumberFormat="1" applyFont="1" applyAlignment="1">
      <alignment vertical="center"/>
    </xf>
    <xf numFmtId="0" fontId="18" fillId="0" borderId="0" xfId="0" applyNumberFormat="1" applyFont="1" applyBorder="1" applyAlignment="1">
      <alignment vertical="center"/>
    </xf>
    <xf numFmtId="41" fontId="10" fillId="0" borderId="0" xfId="0" applyNumberFormat="1" applyFont="1" applyAlignment="1">
      <alignment horizontal="right" vertical="center" shrinkToFit="1"/>
    </xf>
    <xf numFmtId="0" fontId="15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4" fillId="8" borderId="1" xfId="0" applyFont="1" applyFill="1" applyBorder="1" applyAlignment="1">
      <alignment horizontal="center" vertical="center" wrapText="1"/>
    </xf>
    <xf numFmtId="0" fontId="14" fillId="8" borderId="1" xfId="0" applyNumberFormat="1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 shrinkToFit="1"/>
    </xf>
    <xf numFmtId="176" fontId="12" fillId="8" borderId="1" xfId="1" applyNumberFormat="1" applyFont="1" applyFill="1" applyBorder="1" applyAlignment="1">
      <alignment horizontal="center" vertical="center" shrinkToFit="1"/>
    </xf>
    <xf numFmtId="0" fontId="12" fillId="8" borderId="1" xfId="0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shrinkToFit="1"/>
    </xf>
    <xf numFmtId="0" fontId="14" fillId="8" borderId="1" xfId="0" applyNumberFormat="1" applyFont="1" applyFill="1" applyBorder="1" applyAlignment="1">
      <alignment horizontal="center" vertical="center" wrapText="1"/>
    </xf>
    <xf numFmtId="43" fontId="14" fillId="7" borderId="2" xfId="1" applyNumberFormat="1" applyFont="1" applyFill="1" applyBorder="1" applyAlignment="1">
      <alignment horizontal="center" vertical="center" shrinkToFit="1"/>
    </xf>
    <xf numFmtId="180" fontId="14" fillId="7" borderId="2" xfId="1" applyNumberFormat="1" applyFont="1" applyFill="1" applyBorder="1" applyAlignment="1">
      <alignment horizontal="center" vertical="center" shrinkToFit="1"/>
    </xf>
    <xf numFmtId="41" fontId="14" fillId="7" borderId="2" xfId="1" applyNumberFormat="1" applyFont="1" applyFill="1" applyBorder="1" applyAlignment="1">
      <alignment horizontal="center" vertical="center" wrapText="1" shrinkToFit="1"/>
    </xf>
    <xf numFmtId="0" fontId="21" fillId="7" borderId="2" xfId="0" applyFont="1" applyFill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/>
    </xf>
    <xf numFmtId="41" fontId="14" fillId="8" borderId="1" xfId="1" applyNumberFormat="1" applyFont="1" applyFill="1" applyBorder="1" applyAlignment="1">
      <alignment horizontal="center" vertical="center" wrapText="1"/>
    </xf>
    <xf numFmtId="41" fontId="14" fillId="8" borderId="1" xfId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center" shrinkToFit="1"/>
    </xf>
    <xf numFmtId="0" fontId="14" fillId="8" borderId="2" xfId="0" applyFont="1" applyFill="1" applyBorder="1" applyAlignment="1">
      <alignment horizontal="center" vertical="center"/>
    </xf>
    <xf numFmtId="43" fontId="14" fillId="8" borderId="2" xfId="1" applyNumberFormat="1" applyFont="1" applyFill="1" applyBorder="1" applyAlignment="1">
      <alignment horizontal="center" vertical="center" shrinkToFit="1"/>
    </xf>
    <xf numFmtId="41" fontId="14" fillId="8" borderId="2" xfId="1" applyFont="1" applyFill="1" applyBorder="1" applyAlignment="1">
      <alignment horizontal="center" vertical="center" shrinkToFit="1"/>
    </xf>
    <xf numFmtId="41" fontId="14" fillId="8" borderId="2" xfId="1" applyNumberFormat="1" applyFont="1" applyFill="1" applyBorder="1" applyAlignment="1">
      <alignment horizontal="center" vertical="center" shrinkToFit="1"/>
    </xf>
    <xf numFmtId="177" fontId="14" fillId="8" borderId="2" xfId="1" applyNumberFormat="1" applyFont="1" applyFill="1" applyBorder="1" applyAlignment="1">
      <alignment horizontal="center" vertical="center" shrinkToFit="1"/>
    </xf>
    <xf numFmtId="176" fontId="25" fillId="8" borderId="1" xfId="1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 shrinkToFit="1"/>
    </xf>
    <xf numFmtId="0" fontId="26" fillId="9" borderId="1" xfId="0" applyNumberFormat="1" applyFont="1" applyFill="1" applyBorder="1" applyAlignment="1">
      <alignment horizontal="center" vertical="center"/>
    </xf>
    <xf numFmtId="41" fontId="14" fillId="7" borderId="1" xfId="1" applyNumberFormat="1" applyFont="1" applyFill="1" applyBorder="1" applyAlignment="1">
      <alignment horizontal="center" vertical="center" shrinkToFit="1"/>
    </xf>
    <xf numFmtId="41" fontId="15" fillId="3" borderId="1" xfId="1" applyFont="1" applyFill="1" applyBorder="1" applyAlignment="1">
      <alignment horizontal="right" vertical="center"/>
    </xf>
    <xf numFmtId="41" fontId="14" fillId="0" borderId="2" xfId="1" applyNumberFormat="1" applyFont="1" applyFill="1" applyBorder="1" applyAlignment="1">
      <alignment horizontal="center" vertical="center" shrinkToFit="1"/>
    </xf>
    <xf numFmtId="0" fontId="14" fillId="8" borderId="8" xfId="0" applyFont="1" applyFill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 shrinkToFit="1"/>
    </xf>
    <xf numFmtId="41" fontId="14" fillId="7" borderId="1" xfId="1" applyFont="1" applyFill="1" applyBorder="1" applyAlignment="1">
      <alignment horizontal="center" vertical="center" shrinkToFit="1"/>
    </xf>
    <xf numFmtId="9" fontId="14" fillId="7" borderId="1" xfId="62" applyFont="1" applyFill="1" applyBorder="1" applyAlignment="1">
      <alignment horizontal="center" vertical="center" shrinkToFit="1"/>
    </xf>
    <xf numFmtId="182" fontId="15" fillId="0" borderId="1" xfId="0" applyNumberFormat="1" applyFont="1" applyFill="1" applyBorder="1" applyAlignment="1">
      <alignment horizontal="center" vertical="center" shrinkToFit="1"/>
    </xf>
    <xf numFmtId="14" fontId="15" fillId="0" borderId="1" xfId="0" applyNumberFormat="1" applyFont="1" applyFill="1" applyBorder="1" applyAlignment="1">
      <alignment horizontal="center" vertical="center" shrinkToFit="1"/>
    </xf>
    <xf numFmtId="177" fontId="14" fillId="7" borderId="1" xfId="1" applyNumberFormat="1" applyFont="1" applyFill="1" applyBorder="1" applyAlignment="1">
      <alignment horizontal="center" vertical="center" shrinkToFit="1"/>
    </xf>
    <xf numFmtId="182" fontId="28" fillId="0" borderId="1" xfId="0" applyNumberFormat="1" applyFont="1" applyFill="1" applyBorder="1" applyAlignment="1">
      <alignment horizontal="center" vertical="center" shrinkToFit="1"/>
    </xf>
    <xf numFmtId="14" fontId="28" fillId="0" borderId="1" xfId="0" applyNumberFormat="1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shrinkToFit="1"/>
    </xf>
    <xf numFmtId="0" fontId="24" fillId="0" borderId="2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 shrinkToFit="1"/>
    </xf>
    <xf numFmtId="41" fontId="14" fillId="0" borderId="2" xfId="3" applyFont="1" applyFill="1" applyBorder="1" applyAlignment="1">
      <alignment vertical="center" shrinkToFit="1"/>
    </xf>
    <xf numFmtId="41" fontId="14" fillId="0" borderId="2" xfId="1" applyFont="1" applyFill="1" applyBorder="1" applyAlignment="1">
      <alignment horizontal="center" vertical="center" shrinkToFit="1"/>
    </xf>
    <xf numFmtId="41" fontId="14" fillId="0" borderId="2" xfId="1" applyFont="1" applyFill="1" applyBorder="1" applyAlignment="1">
      <alignment vertical="center" shrinkToFit="1"/>
    </xf>
    <xf numFmtId="49" fontId="14" fillId="0" borderId="2" xfId="0" applyNumberFormat="1" applyFont="1" applyFill="1" applyBorder="1" applyAlignment="1">
      <alignment horizontal="center" vertical="center" wrapText="1"/>
    </xf>
    <xf numFmtId="183" fontId="14" fillId="0" borderId="2" xfId="1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41" fontId="14" fillId="0" borderId="1" xfId="3" applyFont="1" applyFill="1" applyBorder="1" applyAlignment="1">
      <alignment vertical="center" shrinkToFit="1"/>
    </xf>
    <xf numFmtId="41" fontId="14" fillId="0" borderId="1" xfId="1" applyFont="1" applyFill="1" applyBorder="1" applyAlignment="1">
      <alignment horizontal="center" vertical="center" shrinkToFit="1"/>
    </xf>
    <xf numFmtId="3" fontId="14" fillId="0" borderId="1" xfId="1" applyNumberFormat="1" applyFont="1" applyFill="1" applyBorder="1" applyAlignment="1">
      <alignment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183" fontId="14" fillId="0" borderId="1" xfId="1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9" fontId="14" fillId="7" borderId="2" xfId="62" applyFont="1" applyFill="1" applyBorder="1" applyAlignment="1">
      <alignment horizontal="center" vertical="center" shrinkToFit="1"/>
    </xf>
    <xf numFmtId="182" fontId="28" fillId="0" borderId="2" xfId="0" applyNumberFormat="1" applyFont="1" applyFill="1" applyBorder="1" applyAlignment="1">
      <alignment horizontal="center" vertical="center" shrinkToFit="1"/>
    </xf>
    <xf numFmtId="14" fontId="28" fillId="0" borderId="2" xfId="0" applyNumberFormat="1" applyFont="1" applyFill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182" fontId="24" fillId="0" borderId="1" xfId="0" applyNumberFormat="1" applyFont="1" applyFill="1" applyBorder="1" applyAlignment="1">
      <alignment horizontal="center" vertical="center" shrinkToFit="1"/>
    </xf>
    <xf numFmtId="0" fontId="24" fillId="7" borderId="2" xfId="0" applyFont="1" applyFill="1" applyBorder="1" applyAlignment="1">
      <alignment horizontal="center" vertical="center" shrinkToFit="1"/>
    </xf>
    <xf numFmtId="41" fontId="24" fillId="7" borderId="2" xfId="1" applyFont="1" applyFill="1" applyBorder="1" applyAlignment="1">
      <alignment horizontal="center" vertical="center" shrinkToFit="1"/>
    </xf>
    <xf numFmtId="41" fontId="24" fillId="0" borderId="2" xfId="1" applyFont="1" applyFill="1" applyBorder="1" applyAlignment="1">
      <alignment horizontal="center" vertical="center" shrinkToFit="1"/>
    </xf>
    <xf numFmtId="41" fontId="24" fillId="7" borderId="2" xfId="1" applyNumberFormat="1" applyFont="1" applyFill="1" applyBorder="1" applyAlignment="1">
      <alignment horizontal="center" vertical="center" shrinkToFit="1"/>
    </xf>
    <xf numFmtId="0" fontId="24" fillId="7" borderId="2" xfId="1" applyNumberFormat="1" applyFont="1" applyFill="1" applyBorder="1" applyAlignment="1">
      <alignment horizontal="center" vertical="center" shrinkToFit="1"/>
    </xf>
    <xf numFmtId="0" fontId="24" fillId="0" borderId="1" xfId="0" applyFont="1" applyBorder="1" applyAlignment="1">
      <alignment vertical="center" shrinkToFit="1"/>
    </xf>
    <xf numFmtId="0" fontId="24" fillId="0" borderId="0" xfId="0" applyFont="1" applyAlignment="1">
      <alignment horizontal="center" vertical="center" shrinkToFit="1"/>
    </xf>
    <xf numFmtId="41" fontId="24" fillId="0" borderId="1" xfId="1" applyFont="1" applyFill="1" applyBorder="1" applyAlignment="1">
      <alignment horizontal="right" vertical="center" shrinkToFit="1"/>
    </xf>
    <xf numFmtId="14" fontId="24" fillId="0" borderId="1" xfId="0" applyNumberFormat="1" applyFont="1" applyFill="1" applyBorder="1" applyAlignment="1">
      <alignment horizontal="center" vertical="center" shrinkToFit="1"/>
    </xf>
    <xf numFmtId="184" fontId="24" fillId="0" borderId="1" xfId="0" applyNumberFormat="1" applyFont="1" applyFill="1" applyBorder="1" applyAlignment="1">
      <alignment horizontal="center" vertical="center" shrinkToFit="1"/>
    </xf>
    <xf numFmtId="182" fontId="24" fillId="0" borderId="2" xfId="0" applyNumberFormat="1" applyFont="1" applyFill="1" applyBorder="1" applyAlignment="1">
      <alignment horizontal="center" vertical="center" shrinkToFit="1"/>
    </xf>
    <xf numFmtId="182" fontId="30" fillId="0" borderId="2" xfId="0" applyNumberFormat="1" applyFont="1" applyFill="1" applyBorder="1" applyAlignment="1">
      <alignment horizontal="center" vertical="center" shrinkToFit="1"/>
    </xf>
    <xf numFmtId="41" fontId="24" fillId="0" borderId="2" xfId="1" applyFont="1" applyFill="1" applyBorder="1" applyAlignment="1">
      <alignment horizontal="right" vertical="center" shrinkToFit="1"/>
    </xf>
    <xf numFmtId="14" fontId="24" fillId="0" borderId="2" xfId="0" applyNumberFormat="1" applyFont="1" applyFill="1" applyBorder="1" applyAlignment="1">
      <alignment horizontal="center" vertical="center" shrinkToFit="1"/>
    </xf>
    <xf numFmtId="184" fontId="24" fillId="0" borderId="2" xfId="0" applyNumberFormat="1" applyFont="1" applyFill="1" applyBorder="1" applyAlignment="1">
      <alignment horizontal="center" vertical="center" shrinkToFit="1"/>
    </xf>
    <xf numFmtId="184" fontId="24" fillId="0" borderId="2" xfId="0" applyNumberFormat="1" applyFont="1" applyFill="1" applyBorder="1" applyAlignment="1">
      <alignment horizontal="right" vertical="center" shrinkToFit="1"/>
    </xf>
    <xf numFmtId="0" fontId="24" fillId="0" borderId="2" xfId="0" applyFont="1" applyBorder="1" applyAlignment="1">
      <alignment horizontal="center" vertical="center" shrinkToFit="1"/>
    </xf>
    <xf numFmtId="9" fontId="24" fillId="7" borderId="2" xfId="62" applyFont="1" applyFill="1" applyBorder="1" applyAlignment="1">
      <alignment horizontal="center" vertical="center" shrinkToFit="1"/>
    </xf>
    <xf numFmtId="177" fontId="24" fillId="7" borderId="2" xfId="1" applyNumberFormat="1" applyFont="1" applyFill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41" fontId="22" fillId="0" borderId="2" xfId="1" applyNumberFormat="1" applyFont="1" applyBorder="1" applyAlignment="1">
      <alignment horizontal="center" vertical="center" shrinkToFit="1"/>
    </xf>
    <xf numFmtId="41" fontId="24" fillId="0" borderId="1" xfId="1" applyFont="1" applyBorder="1" applyAlignment="1">
      <alignment horizontal="right" vertical="center"/>
    </xf>
    <xf numFmtId="185" fontId="22" fillId="0" borderId="2" xfId="0" applyNumberFormat="1" applyFont="1" applyBorder="1" applyAlignment="1">
      <alignment horizontal="center" vertical="center" shrinkToFit="1"/>
    </xf>
    <xf numFmtId="0" fontId="24" fillId="0" borderId="1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2" xfId="0" applyFont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 shrinkToFit="1"/>
    </xf>
    <xf numFmtId="43" fontId="15" fillId="7" borderId="2" xfId="1" applyNumberFormat="1" applyFont="1" applyFill="1" applyBorder="1" applyAlignment="1">
      <alignment horizontal="center" vertical="center" shrinkToFit="1"/>
    </xf>
    <xf numFmtId="41" fontId="15" fillId="7" borderId="2" xfId="1" applyFont="1" applyFill="1" applyBorder="1" applyAlignment="1">
      <alignment horizontal="center" vertical="center" shrinkToFit="1"/>
    </xf>
    <xf numFmtId="41" fontId="15" fillId="7" borderId="2" xfId="1" applyNumberFormat="1" applyFont="1" applyFill="1" applyBorder="1" applyAlignment="1">
      <alignment horizontal="center" vertical="center" wrapText="1" shrinkToFit="1"/>
    </xf>
    <xf numFmtId="184" fontId="15" fillId="0" borderId="1" xfId="0" applyNumberFormat="1" applyFont="1" applyFill="1" applyBorder="1" applyAlignment="1">
      <alignment horizontal="center" vertical="center" shrinkToFit="1"/>
    </xf>
    <xf numFmtId="0" fontId="28" fillId="7" borderId="2" xfId="0" applyFont="1" applyFill="1" applyBorder="1" applyAlignment="1">
      <alignment horizontal="center" vertical="center" shrinkToFit="1"/>
    </xf>
    <xf numFmtId="182" fontId="15" fillId="0" borderId="2" xfId="0" applyNumberFormat="1" applyFont="1" applyFill="1" applyBorder="1" applyAlignment="1">
      <alignment horizontal="center" vertical="center" shrinkToFit="1"/>
    </xf>
    <xf numFmtId="14" fontId="15" fillId="0" borderId="2" xfId="0" applyNumberFormat="1" applyFont="1" applyFill="1" applyBorder="1" applyAlignment="1">
      <alignment horizontal="center" vertical="center" shrinkToFit="1"/>
    </xf>
    <xf numFmtId="184" fontId="15" fillId="0" borderId="2" xfId="0" applyNumberFormat="1" applyFont="1" applyFill="1" applyBorder="1" applyAlignment="1">
      <alignment horizontal="center" vertical="center" shrinkToFit="1"/>
    </xf>
    <xf numFmtId="186" fontId="31" fillId="0" borderId="2" xfId="1" applyNumberFormat="1" applyFont="1" applyBorder="1" applyAlignment="1">
      <alignment horizontal="right" vertical="center" shrinkToFit="1"/>
    </xf>
    <xf numFmtId="182" fontId="31" fillId="0" borderId="2" xfId="1" applyNumberFormat="1" applyFont="1" applyBorder="1" applyAlignment="1">
      <alignment horizontal="right" vertical="center" shrinkToFit="1"/>
    </xf>
    <xf numFmtId="0" fontId="16" fillId="7" borderId="2" xfId="0" applyFont="1" applyFill="1" applyBorder="1" applyAlignment="1">
      <alignment horizontal="center" vertical="center" shrinkToFit="1"/>
    </xf>
    <xf numFmtId="0" fontId="14" fillId="7" borderId="2" xfId="0" applyFont="1" applyFill="1" applyBorder="1" applyAlignment="1">
      <alignment horizontal="center" vertical="center" wrapText="1" shrinkToFit="1"/>
    </xf>
    <xf numFmtId="41" fontId="15" fillId="0" borderId="2" xfId="1" applyFont="1" applyFill="1" applyBorder="1" applyAlignment="1">
      <alignment horizontal="right" vertical="center" shrinkToFit="1"/>
    </xf>
    <xf numFmtId="0" fontId="15" fillId="0" borderId="2" xfId="0" applyFont="1" applyBorder="1" applyAlignment="1">
      <alignment horizontal="center" vertical="center" shrinkToFit="1"/>
    </xf>
    <xf numFmtId="41" fontId="15" fillId="7" borderId="2" xfId="1" applyNumberFormat="1" applyFont="1" applyFill="1" applyBorder="1" applyAlignment="1">
      <alignment horizontal="center" vertical="center" shrinkToFit="1"/>
    </xf>
    <xf numFmtId="177" fontId="15" fillId="7" borderId="2" xfId="1" applyNumberFormat="1" applyFont="1" applyFill="1" applyBorder="1" applyAlignment="1">
      <alignment horizontal="center" vertical="center" shrinkToFit="1"/>
    </xf>
    <xf numFmtId="0" fontId="22" fillId="7" borderId="1" xfId="0" applyFont="1" applyFill="1" applyBorder="1" applyAlignment="1">
      <alignment horizontal="center" vertical="center" shrinkToFit="1"/>
    </xf>
    <xf numFmtId="182" fontId="22" fillId="2" borderId="1" xfId="0" applyNumberFormat="1" applyFont="1" applyFill="1" applyBorder="1" applyAlignment="1">
      <alignment horizontal="center" vertical="center" shrinkToFit="1"/>
    </xf>
    <xf numFmtId="186" fontId="22" fillId="0" borderId="1" xfId="1" applyNumberFormat="1" applyFont="1" applyBorder="1" applyAlignment="1">
      <alignment horizontal="right" vertical="center" shrinkToFit="1"/>
    </xf>
    <xf numFmtId="182" fontId="22" fillId="0" borderId="1" xfId="1" applyNumberFormat="1" applyFont="1" applyBorder="1" applyAlignment="1">
      <alignment horizontal="right" vertical="center" shrinkToFit="1"/>
    </xf>
    <xf numFmtId="41" fontId="28" fillId="7" borderId="2" xfId="1" applyFont="1" applyFill="1" applyBorder="1" applyAlignment="1">
      <alignment horizontal="center" vertical="center" shrinkToFit="1"/>
    </xf>
    <xf numFmtId="41" fontId="28" fillId="7" borderId="2" xfId="1" applyNumberFormat="1" applyFont="1" applyFill="1" applyBorder="1" applyAlignment="1">
      <alignment horizontal="center" vertical="center" wrapText="1" shrinkToFit="1"/>
    </xf>
    <xf numFmtId="0" fontId="28" fillId="7" borderId="2" xfId="1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vertical="center" wrapText="1"/>
    </xf>
    <xf numFmtId="41" fontId="28" fillId="0" borderId="1" xfId="1" applyFont="1" applyFill="1" applyBorder="1" applyAlignment="1">
      <alignment horizontal="right" vertical="center" shrinkToFit="1"/>
    </xf>
    <xf numFmtId="184" fontId="28" fillId="0" borderId="1" xfId="0" applyNumberFormat="1" applyFont="1" applyFill="1" applyBorder="1" applyAlignment="1">
      <alignment horizontal="center" vertical="center" shrinkToFit="1"/>
    </xf>
    <xf numFmtId="182" fontId="32" fillId="0" borderId="1" xfId="0" applyNumberFormat="1" applyFont="1" applyFill="1" applyBorder="1" applyAlignment="1">
      <alignment horizontal="center" vertical="center" shrinkToFit="1"/>
    </xf>
    <xf numFmtId="0" fontId="26" fillId="0" borderId="1" xfId="0" applyNumberFormat="1" applyFont="1" applyBorder="1" applyAlignment="1">
      <alignment horizontal="center" vertical="center"/>
    </xf>
    <xf numFmtId="182" fontId="26" fillId="0" borderId="1" xfId="0" applyNumberFormat="1" applyFont="1" applyFill="1" applyBorder="1" applyAlignment="1">
      <alignment horizontal="center" vertical="center" shrinkToFit="1"/>
    </xf>
    <xf numFmtId="0" fontId="26" fillId="0" borderId="11" xfId="0" applyNumberFormat="1" applyFont="1" applyFill="1" applyBorder="1" applyAlignment="1" applyProtection="1">
      <alignment horizontal="center" vertical="center" shrinkToFit="1"/>
    </xf>
    <xf numFmtId="0" fontId="26" fillId="9" borderId="2" xfId="0" applyNumberFormat="1" applyFont="1" applyFill="1" applyBorder="1" applyAlignment="1">
      <alignment horizontal="center" vertical="center" shrinkToFit="1"/>
    </xf>
    <xf numFmtId="0" fontId="26" fillId="0" borderId="2" xfId="0" applyNumberFormat="1" applyFont="1" applyBorder="1" applyAlignment="1">
      <alignment horizontal="center" vertical="center" shrinkToFit="1"/>
    </xf>
    <xf numFmtId="0" fontId="26" fillId="0" borderId="11" xfId="0" applyNumberFormat="1" applyFont="1" applyBorder="1" applyAlignment="1">
      <alignment horizontal="center" vertical="center" shrinkToFit="1"/>
    </xf>
    <xf numFmtId="182" fontId="26" fillId="0" borderId="11" xfId="1" applyNumberFormat="1" applyFont="1" applyFill="1" applyBorder="1" applyAlignment="1" applyProtection="1">
      <alignment horizontal="right" vertical="center" shrinkToFit="1"/>
    </xf>
    <xf numFmtId="182" fontId="26" fillId="0" borderId="12" xfId="1" applyNumberFormat="1" applyFont="1" applyFill="1" applyBorder="1" applyAlignment="1" applyProtection="1">
      <alignment horizontal="right" vertical="center" shrinkToFit="1"/>
    </xf>
    <xf numFmtId="179" fontId="26" fillId="9" borderId="1" xfId="3" applyNumberFormat="1" applyFont="1" applyFill="1" applyBorder="1" applyAlignment="1" applyProtection="1">
      <alignment horizontal="right" vertical="center" shrinkToFit="1"/>
    </xf>
    <xf numFmtId="179" fontId="26" fillId="0" borderId="2" xfId="1" applyNumberFormat="1" applyFont="1" applyFill="1" applyBorder="1" applyAlignment="1" applyProtection="1">
      <alignment horizontal="right" vertical="center" shrinkToFit="1"/>
    </xf>
    <xf numFmtId="41" fontId="26" fillId="9" borderId="2" xfId="1" applyNumberFormat="1" applyFont="1" applyFill="1" applyBorder="1" applyAlignment="1">
      <alignment horizontal="center" vertical="center" shrinkToFit="1"/>
    </xf>
    <xf numFmtId="41" fontId="26" fillId="0" borderId="2" xfId="0" applyNumberFormat="1" applyFont="1" applyBorder="1" applyAlignment="1">
      <alignment horizontal="center" vertical="center" shrinkToFit="1"/>
    </xf>
    <xf numFmtId="184" fontId="26" fillId="0" borderId="2" xfId="0" applyNumberFormat="1" applyFont="1" applyFill="1" applyBorder="1" applyAlignment="1">
      <alignment horizontal="center" vertical="center" shrinkToFit="1"/>
    </xf>
    <xf numFmtId="182" fontId="26" fillId="0" borderId="1" xfId="63" applyNumberFormat="1" applyFont="1" applyFill="1" applyBorder="1" applyAlignment="1" applyProtection="1">
      <alignment vertical="center" shrinkToFit="1"/>
    </xf>
    <xf numFmtId="0" fontId="34" fillId="9" borderId="2" xfId="0" applyNumberFormat="1" applyFont="1" applyFill="1" applyBorder="1" applyAlignment="1">
      <alignment horizontal="center" vertical="center" shrinkToFit="1"/>
    </xf>
    <xf numFmtId="0" fontId="26" fillId="0" borderId="0" xfId="0" applyNumberFormat="1" applyFont="1" applyAlignment="1">
      <alignment vertical="center"/>
    </xf>
    <xf numFmtId="0" fontId="26" fillId="9" borderId="2" xfId="0" applyNumberFormat="1" applyFont="1" applyFill="1" applyBorder="1" applyAlignment="1" applyProtection="1">
      <alignment horizontal="center" vertical="center" shrinkToFit="1"/>
    </xf>
    <xf numFmtId="179" fontId="26" fillId="9" borderId="2" xfId="1" applyNumberFormat="1" applyFont="1" applyFill="1" applyBorder="1" applyAlignment="1" applyProtection="1">
      <alignment horizontal="right" vertical="center" shrinkToFit="1"/>
    </xf>
    <xf numFmtId="9" fontId="26" fillId="9" borderId="2" xfId="62" applyNumberFormat="1" applyFont="1" applyFill="1" applyBorder="1" applyAlignment="1">
      <alignment horizontal="center" vertical="center" shrinkToFit="1"/>
    </xf>
    <xf numFmtId="182" fontId="34" fillId="0" borderId="1" xfId="0" applyNumberFormat="1" applyFont="1" applyFill="1" applyBorder="1" applyAlignment="1">
      <alignment horizontal="center" vertical="center" shrinkToFit="1"/>
    </xf>
    <xf numFmtId="14" fontId="34" fillId="0" borderId="1" xfId="0" applyNumberFormat="1" applyFont="1" applyFill="1" applyBorder="1" applyAlignment="1">
      <alignment horizontal="center" vertical="center" shrinkToFit="1"/>
    </xf>
    <xf numFmtId="182" fontId="26" fillId="0" borderId="2" xfId="1" applyNumberFormat="1" applyFont="1" applyFill="1" applyBorder="1" applyAlignment="1">
      <alignment vertical="center" shrinkToFit="1"/>
    </xf>
    <xf numFmtId="182" fontId="26" fillId="9" borderId="2" xfId="1" applyNumberFormat="1" applyFont="1" applyFill="1" applyBorder="1" applyAlignment="1" applyProtection="1">
      <alignment horizontal="right" vertical="center" shrinkToFit="1"/>
    </xf>
    <xf numFmtId="182" fontId="26" fillId="0" borderId="1" xfId="0" applyNumberFormat="1" applyFont="1" applyFill="1" applyBorder="1" applyAlignment="1">
      <alignment horizontal="center" vertical="center" wrapText="1" shrinkToFit="1"/>
    </xf>
    <xf numFmtId="0" fontId="35" fillId="0" borderId="2" xfId="0" applyNumberFormat="1" applyFont="1" applyFill="1" applyBorder="1" applyAlignment="1">
      <alignment horizontal="center" vertical="center" shrinkToFit="1"/>
    </xf>
    <xf numFmtId="0" fontId="35" fillId="0" borderId="2" xfId="0" applyNumberFormat="1" applyFont="1" applyFill="1" applyBorder="1" applyAlignment="1" applyProtection="1">
      <alignment horizontal="center" vertical="center" shrinkToFit="1"/>
    </xf>
    <xf numFmtId="0" fontId="26" fillId="0" borderId="2" xfId="0" applyNumberFormat="1" applyFont="1" applyFill="1" applyBorder="1" applyAlignment="1">
      <alignment horizontal="center" vertical="center"/>
    </xf>
    <xf numFmtId="0" fontId="26" fillId="0" borderId="2" xfId="0" applyNumberFormat="1" applyFont="1" applyFill="1" applyBorder="1" applyAlignment="1">
      <alignment horizontal="center" vertical="center" shrinkToFit="1"/>
    </xf>
    <xf numFmtId="182" fontId="26" fillId="0" borderId="2" xfId="1" applyNumberFormat="1" applyFont="1" applyFill="1" applyBorder="1" applyAlignment="1" applyProtection="1">
      <alignment horizontal="right" vertical="center" shrinkToFit="1"/>
    </xf>
    <xf numFmtId="14" fontId="26" fillId="0" borderId="1" xfId="0" applyNumberFormat="1" applyFont="1" applyFill="1" applyBorder="1" applyAlignment="1">
      <alignment horizontal="center" vertical="center" shrinkToFit="1"/>
    </xf>
    <xf numFmtId="0" fontId="35" fillId="0" borderId="2" xfId="0" applyNumberFormat="1" applyFont="1" applyFill="1" applyBorder="1" applyAlignment="1">
      <alignment horizontal="center" vertical="center" wrapText="1" shrinkToFit="1"/>
    </xf>
    <xf numFmtId="0" fontId="26" fillId="0" borderId="1" xfId="0" applyNumberFormat="1" applyFont="1" applyFill="1" applyBorder="1" applyAlignment="1" applyProtection="1">
      <alignment horizontal="center" vertical="center" wrapText="1" shrinkToFit="1"/>
    </xf>
    <xf numFmtId="0" fontId="26" fillId="0" borderId="2" xfId="0" applyNumberFormat="1" applyFont="1" applyFill="1" applyBorder="1" applyAlignment="1" applyProtection="1">
      <alignment horizontal="center" vertical="center" shrinkToFit="1"/>
    </xf>
    <xf numFmtId="41" fontId="26" fillId="0" borderId="2" xfId="1" applyNumberFormat="1" applyFont="1" applyFill="1" applyBorder="1" applyAlignment="1">
      <alignment horizontal="center" vertical="center" shrinkToFit="1"/>
    </xf>
    <xf numFmtId="41" fontId="26" fillId="0" borderId="2" xfId="0" applyNumberFormat="1" applyFont="1" applyFill="1" applyBorder="1" applyAlignment="1">
      <alignment horizontal="right" vertical="center" shrinkToFit="1"/>
    </xf>
    <xf numFmtId="0" fontId="26" fillId="0" borderId="2" xfId="0" applyNumberFormat="1" applyFont="1" applyFill="1" applyBorder="1" applyAlignment="1">
      <alignment horizontal="center" vertical="center" wrapText="1" shrinkToFit="1"/>
    </xf>
    <xf numFmtId="177" fontId="26" fillId="0" borderId="2" xfId="1" applyNumberFormat="1" applyFont="1" applyFill="1" applyBorder="1" applyAlignment="1">
      <alignment horizontal="center" vertical="center" shrinkToFit="1"/>
    </xf>
    <xf numFmtId="0" fontId="26" fillId="9" borderId="13" xfId="0" applyNumberFormat="1" applyFont="1" applyFill="1" applyBorder="1" applyAlignment="1" applyProtection="1">
      <alignment horizontal="center" vertical="center" shrinkToFit="1"/>
    </xf>
    <xf numFmtId="0" fontId="26" fillId="9" borderId="2" xfId="0" applyNumberFormat="1" applyFont="1" applyFill="1" applyBorder="1" applyAlignment="1">
      <alignment horizontal="center" vertical="center"/>
    </xf>
    <xf numFmtId="0" fontId="35" fillId="0" borderId="2" xfId="64" applyNumberFormat="1" applyFont="1" applyFill="1" applyBorder="1" applyAlignment="1">
      <alignment horizontal="center" vertical="center" shrinkToFit="1"/>
    </xf>
    <xf numFmtId="0" fontId="35" fillId="0" borderId="2" xfId="64" applyNumberFormat="1" applyFont="1" applyBorder="1" applyAlignment="1">
      <alignment horizontal="center" vertical="center" shrinkToFit="1"/>
    </xf>
    <xf numFmtId="0" fontId="26" fillId="0" borderId="2" xfId="64" applyNumberFormat="1" applyFont="1" applyFill="1" applyBorder="1" applyAlignment="1">
      <alignment horizontal="center" vertical="center" wrapText="1"/>
    </xf>
    <xf numFmtId="0" fontId="26" fillId="0" borderId="2" xfId="64" applyNumberFormat="1" applyFont="1" applyFill="1" applyBorder="1" applyAlignment="1">
      <alignment horizontal="center" vertical="center"/>
    </xf>
    <xf numFmtId="0" fontId="26" fillId="0" borderId="2" xfId="64" applyNumberFormat="1" applyFont="1" applyFill="1" applyBorder="1" applyAlignment="1">
      <alignment horizontal="center" vertical="center" shrinkToFit="1"/>
    </xf>
    <xf numFmtId="182" fontId="26" fillId="0" borderId="1" xfId="65" applyNumberFormat="1" applyFont="1" applyFill="1" applyBorder="1" applyAlignment="1" applyProtection="1">
      <alignment horizontal="right" vertical="center" wrapText="1"/>
    </xf>
    <xf numFmtId="0" fontId="26" fillId="0" borderId="2" xfId="66" applyNumberFormat="1" applyFont="1" applyFill="1" applyBorder="1" applyAlignment="1">
      <alignment horizontal="center" vertical="center" shrinkToFit="1"/>
    </xf>
    <xf numFmtId="3" fontId="26" fillId="0" borderId="2" xfId="66" applyNumberFormat="1" applyFont="1" applyFill="1" applyBorder="1" applyAlignment="1">
      <alignment horizontal="center" vertical="center" wrapText="1"/>
    </xf>
    <xf numFmtId="14" fontId="26" fillId="0" borderId="14" xfId="67" applyNumberFormat="1" applyFont="1" applyFill="1" applyBorder="1" applyAlignment="1" applyProtection="1">
      <alignment horizontal="center" vertical="center" wrapText="1"/>
    </xf>
    <xf numFmtId="187" fontId="26" fillId="0" borderId="8" xfId="1" applyNumberFormat="1" applyFont="1" applyFill="1" applyBorder="1" applyAlignment="1">
      <alignment vertical="center" shrinkToFit="1"/>
    </xf>
    <xf numFmtId="182" fontId="26" fillId="0" borderId="2" xfId="65" applyNumberFormat="1" applyFont="1" applyFill="1" applyBorder="1" applyAlignment="1" applyProtection="1">
      <alignment horizontal="right" vertical="center" wrapText="1"/>
    </xf>
    <xf numFmtId="182" fontId="26" fillId="0" borderId="1" xfId="66" applyNumberFormat="1" applyFont="1" applyFill="1" applyBorder="1" applyAlignment="1">
      <alignment horizontal="center" vertical="center" shrinkToFit="1"/>
    </xf>
    <xf numFmtId="14" fontId="26" fillId="0" borderId="1" xfId="67" applyNumberFormat="1" applyFont="1" applyFill="1" applyBorder="1" applyAlignment="1" applyProtection="1">
      <alignment horizontal="center" vertical="center" wrapText="1"/>
    </xf>
    <xf numFmtId="0" fontId="35" fillId="0" borderId="1" xfId="0" applyNumberFormat="1" applyFont="1" applyBorder="1" applyAlignment="1">
      <alignment horizontal="center" vertical="center"/>
    </xf>
    <xf numFmtId="0" fontId="35" fillId="0" borderId="2" xfId="0" applyNumberFormat="1" applyFont="1" applyBorder="1" applyAlignment="1">
      <alignment horizontal="center" vertical="center" shrinkToFit="1"/>
    </xf>
    <xf numFmtId="0" fontId="26" fillId="9" borderId="2" xfId="0" applyNumberFormat="1" applyFont="1" applyFill="1" applyBorder="1" applyAlignment="1">
      <alignment horizontal="center" vertical="center" wrapText="1"/>
    </xf>
    <xf numFmtId="14" fontId="26" fillId="0" borderId="4" xfId="67" applyNumberFormat="1" applyFont="1" applyFill="1" applyBorder="1" applyAlignment="1" applyProtection="1">
      <alignment horizontal="center" vertical="center" wrapText="1"/>
    </xf>
    <xf numFmtId="0" fontId="35" fillId="0" borderId="1" xfId="64" applyNumberFormat="1" applyFont="1" applyBorder="1" applyAlignment="1">
      <alignment horizontal="center" vertical="center" shrinkToFit="1"/>
    </xf>
    <xf numFmtId="0" fontId="26" fillId="0" borderId="1" xfId="64" applyNumberFormat="1" applyFont="1" applyFill="1" applyBorder="1" applyAlignment="1">
      <alignment horizontal="center" vertical="center" wrapText="1"/>
    </xf>
    <xf numFmtId="0" fontId="26" fillId="0" borderId="1" xfId="64" applyNumberFormat="1" applyFont="1" applyFill="1" applyBorder="1" applyAlignment="1">
      <alignment horizontal="center" vertical="center" shrinkToFit="1"/>
    </xf>
    <xf numFmtId="0" fontId="26" fillId="0" borderId="1" xfId="66" applyNumberFormat="1" applyFont="1" applyFill="1" applyBorder="1" applyAlignment="1">
      <alignment horizontal="center" vertical="center" shrinkToFit="1"/>
    </xf>
    <xf numFmtId="3" fontId="26" fillId="0" borderId="1" xfId="66" applyNumberFormat="1" applyFont="1" applyFill="1" applyBorder="1" applyAlignment="1">
      <alignment horizontal="center" vertical="center" wrapText="1"/>
    </xf>
    <xf numFmtId="14" fontId="26" fillId="0" borderId="1" xfId="68" applyNumberFormat="1" applyFont="1" applyFill="1" applyBorder="1" applyAlignment="1" applyProtection="1">
      <alignment horizontal="center" vertical="center" wrapText="1" shrinkToFit="1"/>
    </xf>
    <xf numFmtId="49" fontId="26" fillId="0" borderId="3" xfId="68" applyNumberFormat="1" applyFont="1" applyFill="1" applyBorder="1" applyAlignment="1" applyProtection="1">
      <alignment horizontal="center" vertical="center" wrapText="1" shrinkToFit="1"/>
    </xf>
    <xf numFmtId="14" fontId="26" fillId="0" borderId="2" xfId="67" applyNumberFormat="1" applyFont="1" applyFill="1" applyBorder="1" applyAlignment="1" applyProtection="1">
      <alignment horizontal="center" vertical="center" wrapText="1"/>
    </xf>
    <xf numFmtId="187" fontId="26" fillId="0" borderId="1" xfId="63" applyNumberFormat="1" applyFont="1" applyFill="1" applyBorder="1" applyAlignment="1" applyProtection="1">
      <alignment vertical="center" shrinkToFit="1"/>
    </xf>
    <xf numFmtId="187" fontId="26" fillId="0" borderId="2" xfId="1" applyNumberFormat="1" applyFont="1" applyFill="1" applyBorder="1" applyAlignment="1" applyProtection="1">
      <alignment vertical="center" shrinkToFit="1"/>
    </xf>
    <xf numFmtId="0" fontId="26" fillId="9" borderId="2" xfId="0" applyNumberFormat="1" applyFont="1" applyFill="1" applyBorder="1" applyAlignment="1">
      <alignment horizontal="center" vertical="center" wrapText="1" shrinkToFit="1"/>
    </xf>
    <xf numFmtId="0" fontId="26" fillId="0" borderId="11" xfId="0" applyNumberFormat="1" applyFont="1" applyFill="1" applyBorder="1" applyAlignment="1" applyProtection="1">
      <alignment horizontal="center" vertical="center" wrapText="1" shrinkToFit="1"/>
    </xf>
    <xf numFmtId="0" fontId="26" fillId="9" borderId="2" xfId="0" applyNumberFormat="1" applyFont="1" applyFill="1" applyBorder="1" applyAlignment="1" applyProtection="1">
      <alignment horizontal="center" vertical="center" wrapText="1"/>
    </xf>
    <xf numFmtId="187" fontId="26" fillId="0" borderId="2" xfId="1" applyNumberFormat="1" applyFont="1" applyFill="1" applyBorder="1" applyAlignment="1">
      <alignment vertical="center" shrinkToFit="1"/>
    </xf>
    <xf numFmtId="0" fontId="26" fillId="9" borderId="1" xfId="0" applyNumberFormat="1" applyFont="1" applyFill="1" applyBorder="1" applyAlignment="1" applyProtection="1">
      <alignment horizontal="center" vertical="center" shrinkToFit="1"/>
    </xf>
    <xf numFmtId="182" fontId="26" fillId="9" borderId="1" xfId="1" applyNumberFormat="1" applyFont="1" applyFill="1" applyBorder="1" applyAlignment="1" applyProtection="1">
      <alignment horizontal="right" vertical="center" shrinkToFit="1"/>
    </xf>
    <xf numFmtId="179" fontId="26" fillId="9" borderId="1" xfId="1" applyNumberFormat="1" applyFont="1" applyFill="1" applyBorder="1" applyAlignment="1" applyProtection="1">
      <alignment horizontal="right" vertical="center" shrinkToFit="1"/>
    </xf>
    <xf numFmtId="0" fontId="26" fillId="0" borderId="15" xfId="0" applyNumberFormat="1" applyFont="1" applyBorder="1" applyAlignment="1">
      <alignment horizontal="center" vertical="center" shrinkToFit="1"/>
    </xf>
    <xf numFmtId="182" fontId="26" fillId="0" borderId="15" xfId="1" applyNumberFormat="1" applyFont="1" applyFill="1" applyBorder="1" applyAlignment="1" applyProtection="1">
      <alignment horizontal="right" vertical="center" shrinkToFit="1"/>
    </xf>
    <xf numFmtId="182" fontId="26" fillId="0" borderId="16" xfId="1" applyNumberFormat="1" applyFont="1" applyFill="1" applyBorder="1" applyAlignment="1" applyProtection="1">
      <alignment horizontal="right" vertical="center" shrinkToFit="1"/>
    </xf>
    <xf numFmtId="179" fontId="26" fillId="9" borderId="1" xfId="69" applyNumberFormat="1" applyFont="1" applyFill="1" applyBorder="1" applyAlignment="1" applyProtection="1">
      <alignment horizontal="right" vertical="center" shrinkToFit="1"/>
    </xf>
    <xf numFmtId="0" fontId="26" fillId="9" borderId="1" xfId="0" applyNumberFormat="1" applyFont="1" applyFill="1" applyBorder="1" applyAlignment="1">
      <alignment horizontal="center" vertical="center" shrinkToFit="1"/>
    </xf>
    <xf numFmtId="9" fontId="26" fillId="9" borderId="1" xfId="62" applyNumberFormat="1" applyFont="1" applyFill="1" applyBorder="1" applyAlignment="1" applyProtection="1">
      <alignment horizontal="center" vertical="center" shrinkToFit="1"/>
    </xf>
    <xf numFmtId="0" fontId="26" fillId="0" borderId="0" xfId="0" applyNumberFormat="1" applyFont="1" applyBorder="1" applyAlignment="1">
      <alignment horizontal="center" vertical="center" shrinkToFit="1"/>
    </xf>
    <xf numFmtId="187" fontId="26" fillId="0" borderId="2" xfId="63" applyNumberFormat="1" applyFont="1" applyFill="1" applyBorder="1" applyAlignment="1" applyProtection="1">
      <alignment vertical="center" shrinkToFit="1"/>
    </xf>
    <xf numFmtId="0" fontId="36" fillId="9" borderId="2" xfId="0" applyNumberFormat="1" applyFont="1" applyFill="1" applyBorder="1" applyAlignment="1">
      <alignment horizontal="center" vertical="center" shrinkToFit="1"/>
    </xf>
    <xf numFmtId="49" fontId="26" fillId="9" borderId="1" xfId="0" applyNumberFormat="1" applyFont="1" applyFill="1" applyBorder="1" applyAlignment="1" applyProtection="1">
      <alignment horizontal="center" vertical="center" shrinkToFit="1"/>
    </xf>
    <xf numFmtId="182" fontId="26" fillId="0" borderId="17" xfId="1" applyNumberFormat="1" applyFont="1" applyFill="1" applyBorder="1" applyAlignment="1" applyProtection="1">
      <alignment horizontal="right" vertical="center" shrinkToFit="1"/>
    </xf>
    <xf numFmtId="187" fontId="26" fillId="0" borderId="1" xfId="63" applyNumberFormat="1" applyFont="1" applyFill="1" applyBorder="1" applyAlignment="1" applyProtection="1">
      <alignment horizontal="right" vertical="center" shrinkToFit="1"/>
    </xf>
    <xf numFmtId="182" fontId="36" fillId="0" borderId="1" xfId="0" applyNumberFormat="1" applyFont="1" applyFill="1" applyBorder="1" applyAlignment="1">
      <alignment horizontal="center" vertical="center" shrinkToFit="1"/>
    </xf>
    <xf numFmtId="14" fontId="36" fillId="0" borderId="1" xfId="0" applyNumberFormat="1" applyFont="1" applyFill="1" applyBorder="1" applyAlignment="1">
      <alignment horizontal="center" vertical="center" shrinkToFit="1"/>
    </xf>
    <xf numFmtId="49" fontId="26" fillId="9" borderId="1" xfId="0" applyNumberFormat="1" applyFont="1" applyFill="1" applyBorder="1" applyAlignment="1" applyProtection="1">
      <alignment horizontal="center" vertical="center"/>
    </xf>
    <xf numFmtId="182" fontId="26" fillId="0" borderId="1" xfId="4" applyNumberFormat="1" applyFont="1" applyFill="1" applyBorder="1" applyAlignment="1" applyProtection="1">
      <alignment horizontal="right" vertical="center" wrapText="1"/>
    </xf>
    <xf numFmtId="49" fontId="26" fillId="9" borderId="1" xfId="1" applyNumberFormat="1" applyFont="1" applyFill="1" applyBorder="1" applyAlignment="1" applyProtection="1">
      <alignment horizontal="center" vertical="center" shrinkToFit="1"/>
    </xf>
    <xf numFmtId="49" fontId="26" fillId="9" borderId="1" xfId="62" applyNumberFormat="1" applyFont="1" applyFill="1" applyBorder="1" applyAlignment="1" applyProtection="1">
      <alignment horizontal="center" vertical="center" shrinkToFit="1"/>
    </xf>
    <xf numFmtId="49" fontId="26" fillId="0" borderId="1" xfId="0" applyNumberFormat="1" applyFont="1" applyFill="1" applyBorder="1" applyAlignment="1" applyProtection="1">
      <alignment horizontal="center" vertical="center" shrinkToFit="1"/>
    </xf>
    <xf numFmtId="49" fontId="26" fillId="0" borderId="1" xfId="0" applyNumberFormat="1" applyFont="1" applyFill="1" applyBorder="1" applyAlignment="1" applyProtection="1">
      <alignment horizontal="center" vertical="center" wrapText="1" shrinkToFit="1"/>
    </xf>
    <xf numFmtId="41" fontId="26" fillId="9" borderId="1" xfId="1" applyNumberFormat="1" applyFont="1" applyFill="1" applyBorder="1" applyAlignment="1" applyProtection="1">
      <alignment horizontal="center" vertical="center" shrinkToFit="1"/>
    </xf>
    <xf numFmtId="187" fontId="26" fillId="0" borderId="1" xfId="1" applyNumberFormat="1" applyFont="1" applyFill="1" applyBorder="1" applyAlignment="1" applyProtection="1">
      <alignment horizontal="right" vertical="center" shrinkToFit="1"/>
    </xf>
    <xf numFmtId="182" fontId="26" fillId="0" borderId="1" xfId="4" applyNumberFormat="1" applyFont="1" applyFill="1" applyBorder="1" applyAlignment="1" applyProtection="1">
      <alignment horizontal="right" vertical="center" shrinkToFit="1"/>
    </xf>
    <xf numFmtId="187" fontId="26" fillId="0" borderId="1" xfId="1" applyNumberFormat="1" applyFont="1" applyFill="1" applyBorder="1" applyAlignment="1" applyProtection="1">
      <alignment vertical="center" shrinkToFit="1"/>
    </xf>
    <xf numFmtId="49" fontId="26" fillId="0" borderId="1" xfId="67" applyNumberFormat="1" applyFont="1" applyFill="1" applyBorder="1" applyAlignment="1" applyProtection="1">
      <alignment horizontal="center" vertical="center" shrinkToFit="1"/>
    </xf>
    <xf numFmtId="49" fontId="26" fillId="0" borderId="1" xfId="67" applyNumberFormat="1" applyFont="1" applyFill="1" applyBorder="1" applyAlignment="1" applyProtection="1">
      <alignment horizontal="center" vertical="center" wrapText="1"/>
    </xf>
    <xf numFmtId="49" fontId="26" fillId="9" borderId="3" xfId="0" applyNumberFormat="1" applyFont="1" applyFill="1" applyBorder="1" applyAlignment="1" applyProtection="1">
      <alignment horizontal="center" vertical="center"/>
    </xf>
    <xf numFmtId="49" fontId="26" fillId="9" borderId="1" xfId="0" quotePrefix="1" applyNumberFormat="1" applyFont="1" applyFill="1" applyBorder="1" applyAlignment="1" applyProtection="1">
      <alignment horizontal="center" vertical="center" shrinkToFit="1"/>
    </xf>
    <xf numFmtId="0" fontId="26" fillId="0" borderId="1" xfId="0" applyNumberFormat="1" applyFont="1" applyFill="1" applyBorder="1" applyAlignment="1">
      <alignment horizontal="center" vertical="center"/>
    </xf>
    <xf numFmtId="182" fontId="26" fillId="0" borderId="9" xfId="0" applyNumberFormat="1" applyFont="1" applyFill="1" applyBorder="1" applyAlignment="1">
      <alignment horizontal="center" vertical="center" shrinkToFit="1"/>
    </xf>
    <xf numFmtId="0" fontId="26" fillId="0" borderId="8" xfId="0" applyNumberFormat="1" applyFont="1" applyFill="1" applyBorder="1" applyAlignment="1">
      <alignment horizontal="center" vertical="center" shrinkToFit="1"/>
    </xf>
    <xf numFmtId="0" fontId="26" fillId="0" borderId="11" xfId="0" applyNumberFormat="1" applyFont="1" applyFill="1" applyBorder="1" applyAlignment="1">
      <alignment horizontal="center" vertical="center" shrinkToFit="1"/>
    </xf>
    <xf numFmtId="179" fontId="26" fillId="0" borderId="1" xfId="3" applyNumberFormat="1" applyFont="1" applyFill="1" applyBorder="1" applyAlignment="1" applyProtection="1">
      <alignment horizontal="right" vertical="center" shrinkToFit="1"/>
    </xf>
    <xf numFmtId="41" fontId="26" fillId="0" borderId="2" xfId="0" applyNumberFormat="1" applyFont="1" applyFill="1" applyBorder="1" applyAlignment="1">
      <alignment horizontal="center" vertical="center" shrinkToFit="1"/>
    </xf>
    <xf numFmtId="0" fontId="34" fillId="0" borderId="2" xfId="0" applyNumberFormat="1" applyFont="1" applyFill="1" applyBorder="1" applyAlignment="1">
      <alignment horizontal="center" vertical="center" shrinkToFit="1"/>
    </xf>
    <xf numFmtId="9" fontId="26" fillId="0" borderId="2" xfId="62" applyNumberFormat="1" applyFont="1" applyFill="1" applyBorder="1" applyAlignment="1">
      <alignment horizontal="center" vertical="center" shrinkToFit="1"/>
    </xf>
    <xf numFmtId="187" fontId="26" fillId="0" borderId="2" xfId="0" applyNumberFormat="1" applyFont="1" applyFill="1" applyBorder="1" applyAlignment="1">
      <alignment vertical="center" shrinkToFit="1"/>
    </xf>
    <xf numFmtId="182" fontId="26" fillId="0" borderId="1" xfId="1" applyNumberFormat="1" applyFont="1" applyFill="1" applyBorder="1" applyAlignment="1" applyProtection="1">
      <alignment horizontal="right" vertical="center" shrinkToFit="1"/>
    </xf>
    <xf numFmtId="179" fontId="26" fillId="0" borderId="1" xfId="1" applyNumberFormat="1" applyFont="1" applyFill="1" applyBorder="1" applyAlignment="1" applyProtection="1">
      <alignment horizontal="right" vertical="center" shrinkToFit="1"/>
    </xf>
    <xf numFmtId="0" fontId="26" fillId="0" borderId="1" xfId="0" applyNumberFormat="1" applyFont="1" applyFill="1" applyBorder="1" applyAlignment="1">
      <alignment horizontal="center" vertical="center" shrinkToFit="1"/>
    </xf>
    <xf numFmtId="188" fontId="26" fillId="0" borderId="2" xfId="0" applyNumberFormat="1" applyFont="1" applyFill="1" applyBorder="1" applyAlignment="1" applyProtection="1">
      <alignment horizontal="center" vertical="center" shrinkToFit="1"/>
    </xf>
    <xf numFmtId="188" fontId="26" fillId="9" borderId="2" xfId="0" applyNumberFormat="1" applyFont="1" applyFill="1" applyBorder="1" applyAlignment="1" applyProtection="1">
      <alignment horizontal="center" vertical="center" shrinkToFit="1"/>
    </xf>
    <xf numFmtId="0" fontId="26" fillId="9" borderId="1" xfId="0" applyNumberFormat="1" applyFont="1" applyFill="1" applyBorder="1" applyAlignment="1" applyProtection="1">
      <alignment horizontal="center" vertical="center" wrapText="1" shrinkToFit="1"/>
    </xf>
    <xf numFmtId="187" fontId="26" fillId="0" borderId="1" xfId="0" applyNumberFormat="1" applyFont="1" applyFill="1" applyBorder="1" applyAlignment="1">
      <alignment vertical="center" shrinkToFit="1"/>
    </xf>
    <xf numFmtId="187" fontId="26" fillId="9" borderId="2" xfId="1" applyNumberFormat="1" applyFont="1" applyFill="1" applyBorder="1" applyAlignment="1">
      <alignment vertical="center" shrinkToFit="1"/>
    </xf>
    <xf numFmtId="0" fontId="24" fillId="0" borderId="1" xfId="0" applyNumberFormat="1" applyFont="1" applyFill="1" applyBorder="1" applyAlignment="1">
      <alignment horizontal="center" vertical="center" shrinkToFit="1"/>
    </xf>
    <xf numFmtId="3" fontId="24" fillId="2" borderId="1" xfId="0" applyNumberFormat="1" applyFont="1" applyFill="1" applyBorder="1" applyAlignment="1">
      <alignment horizontal="right" vertical="center" shrinkToFit="1"/>
    </xf>
    <xf numFmtId="3" fontId="24" fillId="0" borderId="1" xfId="0" applyNumberFormat="1" applyFont="1" applyFill="1" applyBorder="1" applyAlignment="1">
      <alignment horizontal="right" vertical="center" shrinkToFit="1"/>
    </xf>
    <xf numFmtId="182" fontId="24" fillId="0" borderId="1" xfId="0" applyNumberFormat="1" applyFont="1" applyFill="1" applyBorder="1" applyAlignment="1">
      <alignment horizontal="right" vertical="center" shrinkToFit="1"/>
    </xf>
    <xf numFmtId="41" fontId="24" fillId="7" borderId="2" xfId="1" applyNumberFormat="1" applyFont="1" applyFill="1" applyBorder="1" applyAlignment="1">
      <alignment horizontal="center" vertical="center" wrapText="1" shrinkToFit="1"/>
    </xf>
    <xf numFmtId="14" fontId="24" fillId="2" borderId="1" xfId="0" applyNumberFormat="1" applyFont="1" applyFill="1" applyBorder="1" applyAlignment="1">
      <alignment horizontal="center" vertical="center" shrinkToFit="1"/>
    </xf>
    <xf numFmtId="14" fontId="24" fillId="2" borderId="1" xfId="0" applyNumberFormat="1" applyFont="1" applyFill="1" applyBorder="1" applyAlignment="1">
      <alignment horizontal="center" vertical="center" wrapText="1" shrinkToFit="1"/>
    </xf>
    <xf numFmtId="41" fontId="24" fillId="0" borderId="1" xfId="0" applyNumberFormat="1" applyFont="1" applyFill="1" applyBorder="1" applyAlignment="1">
      <alignment horizontal="right" vertical="center" shrinkToFit="1"/>
    </xf>
    <xf numFmtId="0" fontId="32" fillId="7" borderId="2" xfId="0" applyFont="1" applyFill="1" applyBorder="1" applyAlignment="1">
      <alignment horizontal="center" vertical="center" shrinkToFit="1"/>
    </xf>
    <xf numFmtId="0" fontId="24" fillId="7" borderId="1" xfId="0" applyFont="1" applyFill="1" applyBorder="1" applyAlignment="1">
      <alignment horizontal="center" vertical="center" shrinkToFit="1"/>
    </xf>
    <xf numFmtId="182" fontId="24" fillId="2" borderId="1" xfId="0" applyNumberFormat="1" applyFont="1" applyFill="1" applyBorder="1" applyAlignment="1">
      <alignment horizontal="center" vertical="center" shrinkToFit="1"/>
    </xf>
    <xf numFmtId="182" fontId="15" fillId="0" borderId="1" xfId="0" applyNumberFormat="1" applyFont="1" applyFill="1" applyBorder="1" applyAlignment="1">
      <alignment horizontal="right" vertical="center" shrinkToFit="1"/>
    </xf>
    <xf numFmtId="182" fontId="15" fillId="2" borderId="1" xfId="70" applyNumberFormat="1" applyFont="1" applyFill="1" applyBorder="1" applyAlignment="1">
      <alignment horizontal="right" vertical="center" shrinkToFit="1"/>
    </xf>
    <xf numFmtId="14" fontId="24" fillId="2" borderId="2" xfId="0" applyNumberFormat="1" applyFont="1" applyFill="1" applyBorder="1" applyAlignment="1">
      <alignment horizontal="center" vertical="center" shrinkToFit="1"/>
    </xf>
    <xf numFmtId="14" fontId="24" fillId="2" borderId="2" xfId="0" applyNumberFormat="1" applyFont="1" applyFill="1" applyBorder="1" applyAlignment="1">
      <alignment horizontal="center" vertical="center" wrapText="1" shrinkToFit="1"/>
    </xf>
    <xf numFmtId="3" fontId="14" fillId="7" borderId="2" xfId="1" applyNumberFormat="1" applyFont="1" applyFill="1" applyBorder="1" applyAlignment="1">
      <alignment horizontal="right" vertical="center" shrinkToFit="1"/>
    </xf>
    <xf numFmtId="189" fontId="24" fillId="2" borderId="1" xfId="0" applyNumberFormat="1" applyFont="1" applyFill="1" applyBorder="1" applyAlignment="1">
      <alignment horizontal="center" vertical="center" wrapText="1" shrinkToFit="1"/>
    </xf>
    <xf numFmtId="190" fontId="14" fillId="7" borderId="2" xfId="0" applyNumberFormat="1" applyFont="1" applyFill="1" applyBorder="1" applyAlignment="1">
      <alignment horizontal="center" vertical="center" shrinkToFit="1"/>
    </xf>
    <xf numFmtId="182" fontId="37" fillId="0" borderId="1" xfId="0" applyNumberFormat="1" applyFont="1" applyFill="1" applyBorder="1" applyAlignment="1">
      <alignment horizontal="center" vertical="center" shrinkToFit="1"/>
    </xf>
    <xf numFmtId="14" fontId="24" fillId="2" borderId="1" xfId="0" applyNumberFormat="1" applyFont="1" applyFill="1" applyBorder="1" applyAlignment="1">
      <alignment horizontal="center" vertical="center" wrapText="1"/>
    </xf>
    <xf numFmtId="0" fontId="24" fillId="2" borderId="1" xfId="0" applyNumberFormat="1" applyFont="1" applyFill="1" applyBorder="1" applyAlignment="1">
      <alignment horizontal="center" vertical="center" wrapText="1" shrinkToFit="1"/>
    </xf>
    <xf numFmtId="41" fontId="14" fillId="0" borderId="1" xfId="1" applyFont="1" applyBorder="1" applyAlignment="1">
      <alignment vertical="center" shrinkToFit="1"/>
    </xf>
    <xf numFmtId="181" fontId="24" fillId="7" borderId="2" xfId="1" applyNumberFormat="1" applyFont="1" applyFill="1" applyBorder="1" applyAlignment="1">
      <alignment horizontal="center" vertical="center" shrinkToFit="1"/>
    </xf>
    <xf numFmtId="0" fontId="15" fillId="7" borderId="2" xfId="1" applyNumberFormat="1" applyFont="1" applyFill="1" applyBorder="1" applyAlignment="1">
      <alignment horizontal="center" vertical="center" shrinkToFit="1"/>
    </xf>
    <xf numFmtId="41" fontId="15" fillId="0" borderId="1" xfId="1" applyFont="1" applyFill="1" applyBorder="1" applyAlignment="1">
      <alignment horizontal="right" vertical="center" shrinkToFit="1"/>
    </xf>
    <xf numFmtId="0" fontId="38" fillId="0" borderId="2" xfId="0" applyFont="1" applyBorder="1" applyAlignment="1">
      <alignment horizontal="center" vertical="center" shrinkToFit="1"/>
    </xf>
    <xf numFmtId="182" fontId="38" fillId="0" borderId="1" xfId="0" applyNumberFormat="1" applyFont="1" applyFill="1" applyBorder="1" applyAlignment="1">
      <alignment horizontal="center" vertical="center" shrinkToFit="1"/>
    </xf>
    <xf numFmtId="14" fontId="38" fillId="0" borderId="1" xfId="0" applyNumberFormat="1" applyFont="1" applyFill="1" applyBorder="1" applyAlignment="1">
      <alignment horizontal="center" vertical="center" shrinkToFit="1"/>
    </xf>
    <xf numFmtId="14" fontId="38" fillId="0" borderId="1" xfId="0" quotePrefix="1" applyNumberFormat="1" applyFont="1" applyFill="1" applyBorder="1" applyAlignment="1">
      <alignment horizontal="center" vertical="center" shrinkToFit="1"/>
    </xf>
    <xf numFmtId="0" fontId="38" fillId="7" borderId="2" xfId="0" applyFont="1" applyFill="1" applyBorder="1" applyAlignment="1">
      <alignment horizontal="center" vertical="center" shrinkToFit="1"/>
    </xf>
    <xf numFmtId="191" fontId="38" fillId="2" borderId="1" xfId="0" applyNumberFormat="1" applyFont="1" applyFill="1" applyBorder="1" applyAlignment="1">
      <alignment horizontal="right" vertical="center" shrinkToFit="1"/>
    </xf>
    <xf numFmtId="182" fontId="38" fillId="2" borderId="1" xfId="0" applyNumberFormat="1" applyFont="1" applyFill="1" applyBorder="1" applyAlignment="1">
      <alignment horizontal="right" vertical="center" shrinkToFit="1"/>
    </xf>
    <xf numFmtId="41" fontId="38" fillId="7" borderId="2" xfId="1" applyFont="1" applyFill="1" applyBorder="1" applyAlignment="1">
      <alignment horizontal="center" vertical="center" shrinkToFit="1"/>
    </xf>
    <xf numFmtId="41" fontId="38" fillId="7" borderId="2" xfId="1" applyNumberFormat="1" applyFont="1" applyFill="1" applyBorder="1" applyAlignment="1">
      <alignment horizontal="center" vertical="center" wrapText="1" shrinkToFit="1"/>
    </xf>
    <xf numFmtId="0" fontId="38" fillId="7" borderId="2" xfId="1" applyNumberFormat="1" applyFont="1" applyFill="1" applyBorder="1" applyAlignment="1">
      <alignment horizontal="center" vertical="center" shrinkToFit="1"/>
    </xf>
    <xf numFmtId="41" fontId="38" fillId="0" borderId="1" xfId="1" applyFont="1" applyFill="1" applyBorder="1" applyAlignment="1">
      <alignment horizontal="right" vertical="center" shrinkToFit="1"/>
    </xf>
    <xf numFmtId="184" fontId="38" fillId="0" borderId="1" xfId="0" applyNumberFormat="1" applyFont="1" applyFill="1" applyBorder="1" applyAlignment="1">
      <alignment horizontal="center" vertical="center" shrinkToFit="1"/>
    </xf>
    <xf numFmtId="41" fontId="38" fillId="7" borderId="2" xfId="1" applyNumberFormat="1" applyFont="1" applyFill="1" applyBorder="1" applyAlignment="1">
      <alignment horizontal="center" vertical="center" shrinkToFit="1"/>
    </xf>
    <xf numFmtId="9" fontId="38" fillId="7" borderId="2" xfId="62" applyFont="1" applyFill="1" applyBorder="1" applyAlignment="1">
      <alignment horizontal="center" vertical="center" shrinkToFit="1"/>
    </xf>
    <xf numFmtId="182" fontId="38" fillId="0" borderId="1" xfId="0" applyNumberFormat="1" applyFont="1" applyFill="1" applyBorder="1" applyAlignment="1">
      <alignment vertical="center" shrinkToFit="1"/>
    </xf>
    <xf numFmtId="0" fontId="21" fillId="7" borderId="2" xfId="0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horizontal="left" vertical="center" shrinkToFit="1"/>
    </xf>
    <xf numFmtId="41" fontId="21" fillId="7" borderId="2" xfId="1" applyNumberFormat="1" applyFont="1" applyFill="1" applyBorder="1" applyAlignment="1">
      <alignment horizontal="right" vertical="center" shrinkToFit="1"/>
    </xf>
    <xf numFmtId="41" fontId="21" fillId="7" borderId="2" xfId="1" applyNumberFormat="1" applyFont="1" applyFill="1" applyBorder="1" applyAlignment="1">
      <alignment horizontal="center" vertical="center" shrinkToFit="1"/>
    </xf>
    <xf numFmtId="41" fontId="21" fillId="7" borderId="2" xfId="1" applyNumberFormat="1" applyFont="1" applyFill="1" applyBorder="1" applyAlignment="1">
      <alignment horizontal="center" vertical="center" wrapText="1" shrinkToFit="1"/>
    </xf>
    <xf numFmtId="41" fontId="21" fillId="7" borderId="2" xfId="1" applyFont="1" applyFill="1" applyBorder="1" applyAlignment="1">
      <alignment horizontal="right" vertical="center" shrinkToFit="1"/>
    </xf>
    <xf numFmtId="184" fontId="22" fillId="0" borderId="2" xfId="0" applyNumberFormat="1" applyFont="1" applyFill="1" applyBorder="1" applyAlignment="1">
      <alignment horizontal="center" vertical="center" shrinkToFit="1"/>
    </xf>
    <xf numFmtId="0" fontId="21" fillId="7" borderId="18" xfId="0" applyFont="1" applyFill="1" applyBorder="1" applyAlignment="1">
      <alignment horizontal="center" vertical="center" shrinkToFit="1"/>
    </xf>
    <xf numFmtId="0" fontId="21" fillId="7" borderId="1" xfId="0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 shrinkToFit="1"/>
    </xf>
    <xf numFmtId="0" fontId="21" fillId="7" borderId="1" xfId="0" applyFont="1" applyFill="1" applyBorder="1" applyAlignment="1">
      <alignment horizontal="left" vertical="center" shrinkToFit="1"/>
    </xf>
    <xf numFmtId="41" fontId="21" fillId="7" borderId="1" xfId="1" applyNumberFormat="1" applyFont="1" applyFill="1" applyBorder="1" applyAlignment="1">
      <alignment horizontal="right" vertical="center" shrinkToFit="1"/>
    </xf>
    <xf numFmtId="41" fontId="21" fillId="7" borderId="1" xfId="1" applyNumberFormat="1" applyFont="1" applyFill="1" applyBorder="1" applyAlignment="1">
      <alignment horizontal="center" vertical="center" shrinkToFit="1"/>
    </xf>
    <xf numFmtId="41" fontId="21" fillId="7" borderId="1" xfId="1" applyNumberFormat="1" applyFont="1" applyFill="1" applyBorder="1" applyAlignment="1">
      <alignment horizontal="center" vertical="center" wrapText="1" shrinkToFit="1"/>
    </xf>
    <xf numFmtId="41" fontId="21" fillId="7" borderId="1" xfId="1" applyFont="1" applyFill="1" applyBorder="1" applyAlignment="1">
      <alignment horizontal="center" vertical="center" shrinkToFit="1"/>
    </xf>
    <xf numFmtId="184" fontId="22" fillId="0" borderId="1" xfId="0" applyNumberFormat="1" applyFont="1" applyFill="1" applyBorder="1" applyAlignment="1">
      <alignment horizontal="center" vertical="center" shrinkToFit="1"/>
    </xf>
    <xf numFmtId="0" fontId="21" fillId="7" borderId="7" xfId="0" applyFont="1" applyFill="1" applyBorder="1" applyAlignment="1">
      <alignment horizontal="center" vertical="center" shrinkToFit="1"/>
    </xf>
    <xf numFmtId="0" fontId="22" fillId="7" borderId="1" xfId="0" applyFont="1" applyFill="1" applyBorder="1" applyAlignment="1">
      <alignment horizontal="center" vertical="center"/>
    </xf>
    <xf numFmtId="0" fontId="22" fillId="7" borderId="1" xfId="0" applyFont="1" applyFill="1" applyBorder="1" applyAlignment="1">
      <alignment horizontal="left" vertical="center" shrinkToFit="1"/>
    </xf>
    <xf numFmtId="41" fontId="22" fillId="7" borderId="1" xfId="1" applyNumberFormat="1" applyFont="1" applyFill="1" applyBorder="1" applyAlignment="1">
      <alignment horizontal="right" vertical="center" shrinkToFit="1"/>
    </xf>
    <xf numFmtId="41" fontId="20" fillId="7" borderId="1" xfId="1" applyNumberFormat="1" applyFont="1" applyFill="1" applyBorder="1" applyAlignment="1">
      <alignment horizontal="center" vertical="center" wrapText="1" shrinkToFit="1"/>
    </xf>
    <xf numFmtId="0" fontId="20" fillId="7" borderId="1" xfId="1" applyNumberFormat="1" applyFont="1" applyFill="1" applyBorder="1" applyAlignment="1">
      <alignment horizontal="center" vertical="center" shrinkToFit="1"/>
    </xf>
    <xf numFmtId="182" fontId="22" fillId="0" borderId="1" xfId="0" applyNumberFormat="1" applyFont="1" applyFill="1" applyBorder="1" applyAlignment="1">
      <alignment horizontal="center" vertical="center" shrinkToFit="1"/>
    </xf>
    <xf numFmtId="14" fontId="22" fillId="0" borderId="1" xfId="0" applyNumberFormat="1" applyFont="1" applyFill="1" applyBorder="1" applyAlignment="1">
      <alignment horizontal="center" vertical="center" shrinkToFit="1"/>
    </xf>
    <xf numFmtId="41" fontId="22" fillId="0" borderId="1" xfId="1" applyFont="1" applyFill="1" applyBorder="1" applyAlignment="1">
      <alignment horizontal="right" vertical="center" shrinkToFit="1"/>
    </xf>
    <xf numFmtId="0" fontId="39" fillId="7" borderId="7" xfId="0" applyFont="1" applyFill="1" applyBorder="1" applyAlignment="1">
      <alignment horizontal="center" vertical="center" shrinkToFit="1"/>
    </xf>
    <xf numFmtId="9" fontId="21" fillId="7" borderId="1" xfId="62" applyFont="1" applyFill="1" applyBorder="1" applyAlignment="1">
      <alignment horizontal="center" vertical="center" shrinkToFit="1"/>
    </xf>
    <xf numFmtId="0" fontId="21" fillId="7" borderId="20" xfId="0" applyFont="1" applyFill="1" applyBorder="1" applyAlignment="1">
      <alignment horizontal="center" vertical="center"/>
    </xf>
    <xf numFmtId="0" fontId="21" fillId="7" borderId="20" xfId="0" applyFont="1" applyFill="1" applyBorder="1" applyAlignment="1">
      <alignment horizontal="center" vertical="center" shrinkToFit="1"/>
    </xf>
    <xf numFmtId="0" fontId="21" fillId="7" borderId="20" xfId="0" applyFont="1" applyFill="1" applyBorder="1" applyAlignment="1">
      <alignment horizontal="left" vertical="center" shrinkToFit="1"/>
    </xf>
    <xf numFmtId="41" fontId="21" fillId="7" borderId="20" xfId="1" applyNumberFormat="1" applyFont="1" applyFill="1" applyBorder="1" applyAlignment="1">
      <alignment horizontal="right" vertical="center" shrinkToFit="1"/>
    </xf>
    <xf numFmtId="41" fontId="21" fillId="7" borderId="20" xfId="1" applyNumberFormat="1" applyFont="1" applyFill="1" applyBorder="1" applyAlignment="1">
      <alignment horizontal="center" vertical="center" shrinkToFit="1"/>
    </xf>
    <xf numFmtId="41" fontId="21" fillId="7" borderId="20" xfId="1" applyFont="1" applyFill="1" applyBorder="1" applyAlignment="1">
      <alignment horizontal="center" vertical="center" shrinkToFit="1"/>
    </xf>
    <xf numFmtId="184" fontId="22" fillId="0" borderId="20" xfId="0" applyNumberFormat="1" applyFont="1" applyFill="1" applyBorder="1" applyAlignment="1">
      <alignment horizontal="center" vertical="center" shrinkToFit="1"/>
    </xf>
    <xf numFmtId="0" fontId="21" fillId="7" borderId="21" xfId="0" applyFont="1" applyFill="1" applyBorder="1" applyAlignment="1">
      <alignment horizontal="center" vertical="center" shrinkToFit="1"/>
    </xf>
    <xf numFmtId="0" fontId="14" fillId="7" borderId="1" xfId="0" applyNumberFormat="1" applyFont="1" applyFill="1" applyBorder="1" applyAlignment="1">
      <alignment horizontal="center" vertical="center" shrinkToFit="1"/>
    </xf>
    <xf numFmtId="41" fontId="14" fillId="7" borderId="1" xfId="1" applyNumberFormat="1" applyFont="1" applyFill="1" applyBorder="1" applyAlignment="1">
      <alignment horizontal="right" vertical="center" shrinkToFit="1"/>
    </xf>
    <xf numFmtId="41" fontId="14" fillId="7" borderId="1" xfId="1" applyFont="1" applyFill="1" applyBorder="1" applyAlignment="1">
      <alignment horizontal="right" vertical="center" shrinkToFit="1"/>
    </xf>
    <xf numFmtId="14" fontId="14" fillId="7" borderId="1" xfId="0" applyNumberFormat="1" applyFont="1" applyFill="1" applyBorder="1" applyAlignment="1">
      <alignment horizontal="center" vertical="center" shrinkToFit="1"/>
    </xf>
    <xf numFmtId="184" fontId="15" fillId="7" borderId="1" xfId="0" applyNumberFormat="1" applyFont="1" applyFill="1" applyBorder="1" applyAlignment="1">
      <alignment horizontal="center" vertical="center" shrinkToFit="1"/>
    </xf>
    <xf numFmtId="0" fontId="24" fillId="7" borderId="1" xfId="0" applyFont="1" applyFill="1" applyBorder="1" applyAlignment="1">
      <alignment horizontal="center" vertical="center"/>
    </xf>
    <xf numFmtId="0" fontId="24" fillId="7" borderId="1" xfId="0" applyNumberFormat="1" applyFont="1" applyFill="1" applyBorder="1" applyAlignment="1">
      <alignment horizontal="center" vertical="center" shrinkToFit="1"/>
    </xf>
    <xf numFmtId="41" fontId="24" fillId="7" borderId="1" xfId="1" applyNumberFormat="1" applyFont="1" applyFill="1" applyBorder="1" applyAlignment="1">
      <alignment horizontal="right" vertical="center" shrinkToFit="1"/>
    </xf>
    <xf numFmtId="41" fontId="24" fillId="7" borderId="1" xfId="1" applyNumberFormat="1" applyFont="1" applyFill="1" applyBorder="1" applyAlignment="1">
      <alignment horizontal="center" vertical="center" shrinkToFit="1"/>
    </xf>
    <xf numFmtId="41" fontId="24" fillId="7" borderId="1" xfId="1" applyFont="1" applyFill="1" applyBorder="1" applyAlignment="1">
      <alignment horizontal="right" vertical="center" shrinkToFit="1"/>
    </xf>
    <xf numFmtId="14" fontId="24" fillId="7" borderId="1" xfId="0" applyNumberFormat="1" applyFont="1" applyFill="1" applyBorder="1" applyAlignment="1">
      <alignment horizontal="center" vertical="center" shrinkToFit="1"/>
    </xf>
    <xf numFmtId="184" fontId="24" fillId="7" borderId="1" xfId="0" applyNumberFormat="1" applyFont="1" applyFill="1" applyBorder="1" applyAlignment="1">
      <alignment horizontal="center" vertical="center" shrinkToFit="1"/>
    </xf>
    <xf numFmtId="182" fontId="15" fillId="7" borderId="1" xfId="0" applyNumberFormat="1" applyFont="1" applyFill="1" applyBorder="1" applyAlignment="1">
      <alignment horizontal="center" vertical="center" wrapText="1" shrinkToFit="1"/>
    </xf>
    <xf numFmtId="182" fontId="38" fillId="7" borderId="1" xfId="0" applyNumberFormat="1" applyFont="1" applyFill="1" applyBorder="1" applyAlignment="1">
      <alignment horizontal="center" vertical="center" shrinkToFit="1"/>
    </xf>
    <xf numFmtId="0" fontId="38" fillId="7" borderId="1" xfId="0" applyFont="1" applyFill="1" applyBorder="1" applyAlignment="1">
      <alignment horizontal="center" vertical="center"/>
    </xf>
    <xf numFmtId="0" fontId="38" fillId="7" borderId="1" xfId="0" applyFont="1" applyFill="1" applyBorder="1" applyAlignment="1">
      <alignment horizontal="center" vertical="center" shrinkToFit="1"/>
    </xf>
    <xf numFmtId="41" fontId="38" fillId="7" borderId="1" xfId="1" applyFont="1" applyFill="1" applyBorder="1" applyAlignment="1">
      <alignment horizontal="center" vertical="center" shrinkToFit="1"/>
    </xf>
    <xf numFmtId="41" fontId="38" fillId="7" borderId="1" xfId="0" applyNumberFormat="1" applyFont="1" applyFill="1" applyBorder="1" applyAlignment="1">
      <alignment horizontal="right" vertical="center" shrinkToFit="1"/>
    </xf>
    <xf numFmtId="41" fontId="38" fillId="7" borderId="1" xfId="71" applyNumberFormat="1" applyFont="1" applyFill="1" applyBorder="1" applyAlignment="1">
      <alignment horizontal="right" vertical="center"/>
    </xf>
    <xf numFmtId="41" fontId="38" fillId="7" borderId="1" xfId="1" applyNumberFormat="1" applyFont="1" applyFill="1" applyBorder="1" applyAlignment="1">
      <alignment horizontal="right" vertical="center" shrinkToFit="1"/>
    </xf>
    <xf numFmtId="14" fontId="38" fillId="7" borderId="1" xfId="0" applyNumberFormat="1" applyFont="1" applyFill="1" applyBorder="1" applyAlignment="1">
      <alignment horizontal="center" vertical="center" shrinkToFit="1"/>
    </xf>
    <xf numFmtId="14" fontId="38" fillId="7" borderId="9" xfId="0" applyNumberFormat="1" applyFont="1" applyFill="1" applyBorder="1" applyAlignment="1">
      <alignment horizontal="center" vertical="center" shrinkToFit="1"/>
    </xf>
    <xf numFmtId="41" fontId="40" fillId="7" borderId="1" xfId="1" applyFont="1" applyFill="1" applyBorder="1" applyAlignment="1">
      <alignment horizontal="center" vertical="center"/>
    </xf>
    <xf numFmtId="0" fontId="40" fillId="7" borderId="1" xfId="0" applyFont="1" applyFill="1" applyBorder="1" applyAlignment="1">
      <alignment horizontal="center" vertical="center"/>
    </xf>
    <xf numFmtId="0" fontId="40" fillId="7" borderId="1" xfId="0" applyFont="1" applyFill="1" applyBorder="1" applyAlignment="1">
      <alignment vertical="center"/>
    </xf>
    <xf numFmtId="41" fontId="38" fillId="7" borderId="1" xfId="1" applyFont="1" applyFill="1" applyBorder="1" applyAlignment="1">
      <alignment horizontal="right" vertical="center" shrinkToFit="1"/>
    </xf>
    <xf numFmtId="3" fontId="38" fillId="7" borderId="1" xfId="1" applyNumberFormat="1" applyFont="1" applyFill="1" applyBorder="1" applyAlignment="1">
      <alignment horizontal="right" vertical="center" shrinkToFit="1"/>
    </xf>
    <xf numFmtId="41" fontId="38" fillId="7" borderId="1" xfId="1" applyNumberFormat="1" applyFont="1" applyFill="1" applyBorder="1" applyAlignment="1">
      <alignment horizontal="center" vertical="center" shrinkToFit="1"/>
    </xf>
    <xf numFmtId="179" fontId="38" fillId="7" borderId="1" xfId="0" applyNumberFormat="1" applyFont="1" applyFill="1" applyBorder="1" applyAlignment="1">
      <alignment horizontal="center" vertical="center" shrinkToFit="1"/>
    </xf>
    <xf numFmtId="41" fontId="38" fillId="7" borderId="1" xfId="1" applyFont="1" applyFill="1" applyBorder="1" applyAlignment="1">
      <alignment horizontal="center" vertical="center"/>
    </xf>
    <xf numFmtId="14" fontId="38" fillId="7" borderId="1" xfId="1" applyNumberFormat="1" applyFont="1" applyFill="1" applyBorder="1" applyAlignment="1">
      <alignment horizontal="center" vertical="center"/>
    </xf>
    <xf numFmtId="14" fontId="38" fillId="7" borderId="1" xfId="0" applyNumberFormat="1" applyFont="1" applyFill="1" applyBorder="1" applyAlignment="1">
      <alignment horizontal="center" vertical="center"/>
    </xf>
    <xf numFmtId="0" fontId="38" fillId="7" borderId="1" xfId="0" applyFont="1" applyFill="1" applyBorder="1" applyAlignment="1">
      <alignment vertical="center"/>
    </xf>
    <xf numFmtId="14" fontId="40" fillId="7" borderId="1" xfId="1" applyNumberFormat="1" applyFont="1" applyFill="1" applyBorder="1" applyAlignment="1">
      <alignment horizontal="center" vertical="center"/>
    </xf>
    <xf numFmtId="14" fontId="40" fillId="7" borderId="1" xfId="0" applyNumberFormat="1" applyFont="1" applyFill="1" applyBorder="1" applyAlignment="1">
      <alignment horizontal="center" vertical="center"/>
    </xf>
    <xf numFmtId="14" fontId="38" fillId="7" borderId="1" xfId="0" applyNumberFormat="1" applyFont="1" applyFill="1" applyBorder="1" applyAlignment="1">
      <alignment horizontal="center" vertical="center" wrapText="1" shrinkToFit="1"/>
    </xf>
    <xf numFmtId="14" fontId="38" fillId="7" borderId="9" xfId="0" applyNumberFormat="1" applyFont="1" applyFill="1" applyBorder="1" applyAlignment="1">
      <alignment horizontal="center" vertical="center" wrapText="1" shrinkToFit="1"/>
    </xf>
    <xf numFmtId="179" fontId="38" fillId="7" borderId="1" xfId="0" applyNumberFormat="1" applyFont="1" applyFill="1" applyBorder="1" applyAlignment="1">
      <alignment horizontal="center" vertical="center" wrapText="1" shrinkToFit="1"/>
    </xf>
    <xf numFmtId="0" fontId="41" fillId="0" borderId="1" xfId="16" applyFont="1" applyFill="1" applyBorder="1" applyAlignment="1">
      <alignment horizontal="center" vertical="center" shrinkToFit="1"/>
    </xf>
    <xf numFmtId="0" fontId="38" fillId="0" borderId="2" xfId="0" applyFont="1" applyFill="1" applyBorder="1" applyAlignment="1">
      <alignment horizontal="center" vertical="center"/>
    </xf>
    <xf numFmtId="49" fontId="41" fillId="0" borderId="1" xfId="16" applyNumberFormat="1" applyFont="1" applyFill="1" applyBorder="1" applyAlignment="1">
      <alignment horizontal="center" vertical="center" shrinkToFit="1"/>
    </xf>
    <xf numFmtId="181" fontId="38" fillId="7" borderId="2" xfId="1" applyNumberFormat="1" applyFont="1" applyFill="1" applyBorder="1" applyAlignment="1">
      <alignment horizontal="right" vertical="center" shrinkToFit="1"/>
    </xf>
    <xf numFmtId="192" fontId="42" fillId="0" borderId="1" xfId="0" applyNumberFormat="1" applyFont="1" applyFill="1" applyBorder="1" applyAlignment="1">
      <alignment horizontal="center" vertical="center" shrinkToFit="1"/>
    </xf>
    <xf numFmtId="14" fontId="41" fillId="0" borderId="1" xfId="0" applyNumberFormat="1" applyFont="1" applyFill="1" applyBorder="1" applyAlignment="1">
      <alignment horizontal="center" vertical="center" shrinkToFit="1"/>
    </xf>
    <xf numFmtId="0" fontId="41" fillId="0" borderId="1" xfId="16" applyNumberFormat="1" applyFont="1" applyFill="1" applyBorder="1" applyAlignment="1">
      <alignment horizontal="center" vertical="center" shrinkToFit="1"/>
    </xf>
    <xf numFmtId="0" fontId="38" fillId="0" borderId="2" xfId="0" applyFont="1" applyFill="1" applyBorder="1" applyAlignment="1">
      <alignment horizontal="center" vertical="center" shrinkToFit="1"/>
    </xf>
    <xf numFmtId="41" fontId="38" fillId="0" borderId="2" xfId="1" applyFont="1" applyFill="1" applyBorder="1" applyAlignment="1">
      <alignment horizontal="center" vertical="center" shrinkToFit="1"/>
    </xf>
    <xf numFmtId="192" fontId="42" fillId="0" borderId="1" xfId="0" applyNumberFormat="1" applyFont="1" applyFill="1" applyBorder="1" applyAlignment="1">
      <alignment horizontal="center" vertical="center" wrapText="1" shrinkToFit="1"/>
    </xf>
    <xf numFmtId="181" fontId="38" fillId="0" borderId="2" xfId="1" applyNumberFormat="1" applyFont="1" applyFill="1" applyBorder="1" applyAlignment="1">
      <alignment horizontal="right" vertical="center" shrinkToFit="1"/>
    </xf>
    <xf numFmtId="41" fontId="38" fillId="0" borderId="2" xfId="1" applyNumberFormat="1" applyFont="1" applyFill="1" applyBorder="1" applyAlignment="1">
      <alignment horizontal="center" vertical="center" shrinkToFit="1"/>
    </xf>
    <xf numFmtId="192" fontId="42" fillId="0" borderId="3" xfId="0" applyNumberFormat="1" applyFont="1" applyFill="1" applyBorder="1" applyAlignment="1">
      <alignment horizontal="center" vertical="center" shrinkToFit="1"/>
    </xf>
    <xf numFmtId="41" fontId="38" fillId="7" borderId="3" xfId="1" applyNumberFormat="1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center" vertical="center" shrinkToFit="1"/>
    </xf>
    <xf numFmtId="41" fontId="15" fillId="7" borderId="1" xfId="0" applyNumberFormat="1" applyFont="1" applyFill="1" applyBorder="1" applyAlignment="1">
      <alignment horizontal="right" vertical="center" shrinkToFit="1"/>
    </xf>
    <xf numFmtId="14" fontId="15" fillId="7" borderId="1" xfId="0" applyNumberFormat="1" applyFont="1" applyFill="1" applyBorder="1" applyAlignment="1">
      <alignment horizontal="center" vertical="center" wrapText="1" shrinkToFit="1"/>
    </xf>
    <xf numFmtId="179" fontId="15" fillId="0" borderId="1" xfId="0" applyNumberFormat="1" applyFont="1" applyFill="1" applyBorder="1" applyAlignment="1">
      <alignment horizontal="right" vertical="center" shrinkToFit="1"/>
    </xf>
    <xf numFmtId="184" fontId="15" fillId="0" borderId="1" xfId="0" applyNumberFormat="1" applyFont="1" applyFill="1" applyBorder="1" applyAlignment="1">
      <alignment horizontal="right" vertical="center" shrinkToFit="1"/>
    </xf>
    <xf numFmtId="179" fontId="43" fillId="0" borderId="1" xfId="0" applyNumberFormat="1" applyFont="1" applyFill="1" applyBorder="1" applyAlignment="1">
      <alignment horizontal="right" vertical="center" shrinkToFit="1"/>
    </xf>
    <xf numFmtId="0" fontId="14" fillId="7" borderId="1" xfId="0" applyFont="1" applyFill="1" applyBorder="1" applyAlignment="1" applyProtection="1">
      <alignment horizontal="center" vertical="center" wrapText="1"/>
      <protection locked="0"/>
    </xf>
    <xf numFmtId="182" fontId="24" fillId="0" borderId="1" xfId="0" applyNumberFormat="1" applyFont="1" applyFill="1" applyBorder="1" applyAlignment="1">
      <alignment vertical="center" shrinkToFit="1"/>
    </xf>
    <xf numFmtId="182" fontId="15" fillId="0" borderId="1" xfId="0" applyNumberFormat="1" applyFont="1" applyFill="1" applyBorder="1" applyAlignment="1">
      <alignment horizontal="center" vertical="center" wrapText="1" shrinkToFit="1"/>
    </xf>
    <xf numFmtId="182" fontId="15" fillId="7" borderId="2" xfId="0" applyNumberFormat="1" applyFont="1" applyFill="1" applyBorder="1" applyAlignment="1">
      <alignment horizontal="center" vertical="center" shrinkToFit="1"/>
    </xf>
    <xf numFmtId="193" fontId="15" fillId="0" borderId="1" xfId="0" applyNumberFormat="1" applyFont="1" applyFill="1" applyBorder="1" applyAlignment="1">
      <alignment horizontal="right" vertical="center" shrinkToFit="1"/>
    </xf>
    <xf numFmtId="177" fontId="14" fillId="7" borderId="2" xfId="1" applyNumberFormat="1" applyFont="1" applyFill="1" applyBorder="1" applyAlignment="1">
      <alignment horizontal="right" vertical="center" shrinkToFit="1"/>
    </xf>
    <xf numFmtId="176" fontId="14" fillId="7" borderId="2" xfId="1" applyNumberFormat="1" applyFont="1" applyFill="1" applyBorder="1" applyAlignment="1">
      <alignment horizontal="center" vertical="center" shrinkToFit="1"/>
    </xf>
    <xf numFmtId="41" fontId="14" fillId="14" borderId="2" xfId="1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84" fontId="28" fillId="0" borderId="2" xfId="0" applyNumberFormat="1" applyFont="1" applyFill="1" applyBorder="1" applyAlignment="1">
      <alignment horizontal="center" vertical="center" shrinkToFit="1"/>
    </xf>
    <xf numFmtId="177" fontId="15" fillId="7" borderId="2" xfId="1" applyNumberFormat="1" applyFont="1" applyFill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 wrapText="1"/>
    </xf>
    <xf numFmtId="184" fontId="15" fillId="0" borderId="1" xfId="0" applyNumberFormat="1" applyFont="1" applyFill="1" applyBorder="1" applyAlignment="1">
      <alignment vertical="center" shrinkToFit="1"/>
    </xf>
    <xf numFmtId="9" fontId="15" fillId="7" borderId="2" xfId="62" applyFont="1" applyFill="1" applyBorder="1" applyAlignment="1">
      <alignment horizontal="center" vertical="center" shrinkToFit="1"/>
    </xf>
    <xf numFmtId="177" fontId="15" fillId="7" borderId="2" xfId="1" applyNumberFormat="1" applyFont="1" applyFill="1" applyBorder="1" applyAlignment="1">
      <alignment vertical="center" shrinkToFit="1"/>
    </xf>
    <xf numFmtId="192" fontId="44" fillId="0" borderId="1" xfId="0" applyNumberFormat="1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wrapText="1" shrinkToFit="1"/>
    </xf>
    <xf numFmtId="0" fontId="15" fillId="7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shrinkToFit="1"/>
    </xf>
    <xf numFmtId="41" fontId="15" fillId="7" borderId="1" xfId="1" applyNumberFormat="1" applyFont="1" applyFill="1" applyBorder="1" applyAlignment="1">
      <alignment horizontal="center" vertical="center" shrinkToFit="1"/>
    </xf>
    <xf numFmtId="41" fontId="15" fillId="7" borderId="1" xfId="1" applyFont="1" applyFill="1" applyBorder="1" applyAlignment="1">
      <alignment horizontal="center" vertical="center" shrinkToFit="1"/>
    </xf>
    <xf numFmtId="41" fontId="15" fillId="7" borderId="1" xfId="1" applyNumberFormat="1" applyFont="1" applyFill="1" applyBorder="1" applyAlignment="1">
      <alignment horizontal="center" vertical="center" wrapText="1" shrinkToFit="1"/>
    </xf>
    <xf numFmtId="0" fontId="15" fillId="7" borderId="1" xfId="1" applyNumberFormat="1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vertical="center" wrapText="1"/>
    </xf>
    <xf numFmtId="0" fontId="15" fillId="0" borderId="22" xfId="0" applyFont="1" applyBorder="1" applyAlignment="1">
      <alignment horizontal="center" vertical="center"/>
    </xf>
    <xf numFmtId="14" fontId="14" fillId="7" borderId="2" xfId="0" applyNumberFormat="1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41" fontId="15" fillId="0" borderId="2" xfId="1" applyFont="1" applyFill="1" applyBorder="1" applyAlignment="1">
      <alignment horizontal="center" vertical="center" shrinkToFit="1"/>
    </xf>
    <xf numFmtId="41" fontId="15" fillId="0" borderId="1" xfId="1" applyFont="1" applyFill="1" applyBorder="1" applyAlignment="1">
      <alignment vertical="center" shrinkToFit="1"/>
    </xf>
    <xf numFmtId="41" fontId="15" fillId="7" borderId="2" xfId="1" applyFont="1" applyFill="1" applyBorder="1" applyAlignment="1">
      <alignment vertical="center" shrinkToFit="1"/>
    </xf>
    <xf numFmtId="0" fontId="14" fillId="0" borderId="2" xfId="72" applyNumberFormat="1" applyFont="1" applyFill="1" applyBorder="1" applyAlignment="1">
      <alignment horizontal="center" vertical="center" shrinkToFit="1"/>
    </xf>
    <xf numFmtId="41" fontId="15" fillId="0" borderId="2" xfId="1" applyFont="1" applyFill="1" applyBorder="1" applyAlignment="1">
      <alignment vertical="center" shrinkToFit="1"/>
    </xf>
    <xf numFmtId="41" fontId="14" fillId="0" borderId="2" xfId="1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wrapText="1" shrinkToFit="1"/>
    </xf>
    <xf numFmtId="41" fontId="14" fillId="7" borderId="2" xfId="1" applyFont="1" applyFill="1" applyBorder="1" applyAlignment="1">
      <alignment vertical="center" shrinkToFit="1"/>
    </xf>
    <xf numFmtId="41" fontId="15" fillId="0" borderId="1" xfId="73" applyNumberFormat="1" applyFont="1" applyFill="1" applyBorder="1" applyAlignment="1" applyProtection="1">
      <alignment vertical="center" shrinkToFit="1"/>
    </xf>
    <xf numFmtId="41" fontId="15" fillId="0" borderId="1" xfId="1" applyNumberFormat="1" applyFont="1" applyBorder="1" applyAlignment="1">
      <alignment horizontal="right" vertical="center" shrinkToFit="1"/>
    </xf>
    <xf numFmtId="0" fontId="14" fillId="0" borderId="1" xfId="61" applyFont="1" applyFill="1" applyBorder="1" applyAlignment="1">
      <alignment horizontal="center" vertical="center" shrinkToFit="1"/>
    </xf>
    <xf numFmtId="189" fontId="14" fillId="0" borderId="1" xfId="0" applyNumberFormat="1" applyFont="1" applyFill="1" applyBorder="1" applyAlignment="1">
      <alignment horizontal="center" vertical="center"/>
    </xf>
    <xf numFmtId="41" fontId="15" fillId="0" borderId="1" xfId="1" applyFont="1" applyFill="1" applyBorder="1" applyAlignment="1" applyProtection="1">
      <alignment vertical="center" shrinkToFit="1"/>
    </xf>
    <xf numFmtId="41" fontId="14" fillId="7" borderId="1" xfId="1" applyFont="1" applyFill="1" applyBorder="1" applyAlignment="1">
      <alignment vertical="center" shrinkToFit="1"/>
    </xf>
    <xf numFmtId="0" fontId="15" fillId="7" borderId="1" xfId="0" applyNumberFormat="1" applyFont="1" applyFill="1" applyBorder="1" applyAlignment="1">
      <alignment horizontal="center" vertical="center" shrinkToFit="1"/>
    </xf>
    <xf numFmtId="184" fontId="14" fillId="0" borderId="2" xfId="0" applyNumberFormat="1" applyFont="1" applyBorder="1" applyAlignment="1">
      <alignment horizontal="right" vertical="center" wrapText="1" shrinkToFit="1"/>
    </xf>
    <xf numFmtId="0" fontId="15" fillId="0" borderId="1" xfId="61" applyFont="1" applyFill="1" applyBorder="1" applyAlignment="1">
      <alignment horizontal="center" vertical="center" shrinkToFit="1"/>
    </xf>
    <xf numFmtId="189" fontId="15" fillId="0" borderId="1" xfId="9" applyNumberFormat="1" applyFont="1" applyFill="1" applyBorder="1" applyAlignment="1">
      <alignment horizontal="center" vertical="center" wrapText="1"/>
    </xf>
    <xf numFmtId="41" fontId="14" fillId="0" borderId="1" xfId="1" applyFont="1" applyFill="1" applyBorder="1" applyAlignment="1">
      <alignment vertical="center" shrinkToFit="1"/>
    </xf>
    <xf numFmtId="0" fontId="15" fillId="0" borderId="1" xfId="40" applyFont="1" applyFill="1" applyBorder="1" applyAlignment="1">
      <alignment horizontal="center" vertical="center" shrinkToFit="1"/>
    </xf>
    <xf numFmtId="41" fontId="14" fillId="0" borderId="1" xfId="1" applyFont="1" applyBorder="1" applyAlignment="1">
      <alignment horizontal="right" vertical="center" shrinkToFit="1"/>
    </xf>
    <xf numFmtId="0" fontId="38" fillId="7" borderId="2" xfId="0" applyFont="1" applyFill="1" applyBorder="1" applyAlignment="1">
      <alignment horizontal="center" vertical="center"/>
    </xf>
    <xf numFmtId="194" fontId="38" fillId="2" borderId="1" xfId="0" quotePrefix="1" applyNumberFormat="1" applyFont="1" applyFill="1" applyBorder="1" applyAlignment="1">
      <alignment horizontal="center" vertical="center" shrinkToFit="1"/>
    </xf>
    <xf numFmtId="0" fontId="38" fillId="2" borderId="1" xfId="0" applyFont="1" applyFill="1" applyBorder="1" applyAlignment="1">
      <alignment horizontal="center" vertical="center" wrapText="1" shrinkToFit="1"/>
    </xf>
    <xf numFmtId="195" fontId="38" fillId="2" borderId="1" xfId="0" applyNumberFormat="1" applyFont="1" applyFill="1" applyBorder="1" applyAlignment="1" applyProtection="1">
      <alignment horizontal="center" vertical="center" shrinkToFit="1"/>
    </xf>
    <xf numFmtId="195" fontId="38" fillId="2" borderId="1" xfId="0" applyNumberFormat="1" applyFont="1" applyFill="1" applyBorder="1" applyAlignment="1" applyProtection="1">
      <alignment vertical="center" shrinkToFit="1"/>
    </xf>
    <xf numFmtId="0" fontId="38" fillId="7" borderId="1" xfId="74" applyFont="1" applyFill="1" applyBorder="1" applyAlignment="1">
      <alignment horizontal="center" vertical="center" wrapText="1"/>
    </xf>
    <xf numFmtId="178" fontId="38" fillId="7" borderId="1" xfId="2" applyNumberFormat="1" applyFont="1" applyFill="1" applyBorder="1" applyAlignment="1">
      <alignment horizontal="right" vertical="center" shrinkToFit="1"/>
    </xf>
    <xf numFmtId="188" fontId="45" fillId="7" borderId="1" xfId="0" applyNumberFormat="1" applyFont="1" applyFill="1" applyBorder="1" applyAlignment="1">
      <alignment horizontal="center" vertical="center" shrinkToFit="1"/>
    </xf>
    <xf numFmtId="196" fontId="45" fillId="2" borderId="1" xfId="0" applyNumberFormat="1" applyFont="1" applyFill="1" applyBorder="1" applyAlignment="1">
      <alignment vertical="center" shrinkToFit="1"/>
    </xf>
    <xf numFmtId="194" fontId="38" fillId="0" borderId="1" xfId="0" quotePrefix="1" applyNumberFormat="1" applyFont="1" applyFill="1" applyBorder="1" applyAlignment="1">
      <alignment horizontal="center" vertical="center" shrinkToFit="1"/>
    </xf>
    <xf numFmtId="0" fontId="38" fillId="0" borderId="1" xfId="0" applyFont="1" applyFill="1" applyBorder="1" applyAlignment="1">
      <alignment horizontal="center" vertical="center" wrapText="1" shrinkToFit="1"/>
    </xf>
    <xf numFmtId="195" fontId="38" fillId="0" borderId="1" xfId="0" applyNumberFormat="1" applyFont="1" applyFill="1" applyBorder="1" applyAlignment="1" applyProtection="1">
      <alignment horizontal="center" vertical="center" shrinkToFit="1"/>
    </xf>
    <xf numFmtId="195" fontId="38" fillId="0" borderId="1" xfId="0" applyNumberFormat="1" applyFont="1" applyFill="1" applyBorder="1" applyAlignment="1" applyProtection="1">
      <alignment vertical="center" shrinkToFit="1"/>
    </xf>
    <xf numFmtId="195" fontId="38" fillId="7" borderId="1" xfId="0" applyNumberFormat="1" applyFont="1" applyFill="1" applyBorder="1" applyAlignment="1" applyProtection="1">
      <alignment vertical="center" shrinkToFit="1"/>
    </xf>
    <xf numFmtId="196" fontId="45" fillId="0" borderId="1" xfId="0" applyNumberFormat="1" applyFont="1" applyFill="1" applyBorder="1" applyAlignment="1">
      <alignment vertical="center" shrinkToFit="1"/>
    </xf>
    <xf numFmtId="194" fontId="38" fillId="7" borderId="1" xfId="0" quotePrefix="1" applyNumberFormat="1" applyFont="1" applyFill="1" applyBorder="1" applyAlignment="1">
      <alignment horizontal="center" vertical="center" shrinkToFit="1"/>
    </xf>
    <xf numFmtId="0" fontId="38" fillId="7" borderId="1" xfId="0" applyFont="1" applyFill="1" applyBorder="1" applyAlignment="1">
      <alignment horizontal="center" vertical="center" wrapText="1" shrinkToFit="1"/>
    </xf>
    <xf numFmtId="195" fontId="38" fillId="7" borderId="1" xfId="0" applyNumberFormat="1" applyFont="1" applyFill="1" applyBorder="1" applyAlignment="1" applyProtection="1">
      <alignment horizontal="center" vertical="center" shrinkToFit="1"/>
    </xf>
    <xf numFmtId="0" fontId="38" fillId="7" borderId="1" xfId="75" applyNumberFormat="1" applyFont="1" applyFill="1" applyBorder="1" applyAlignment="1">
      <alignment horizontal="center" vertical="center" wrapText="1"/>
    </xf>
    <xf numFmtId="196" fontId="45" fillId="7" borderId="1" xfId="0" applyNumberFormat="1" applyFont="1" applyFill="1" applyBorder="1" applyAlignment="1">
      <alignment vertical="center" shrinkToFit="1"/>
    </xf>
    <xf numFmtId="0" fontId="38" fillId="0" borderId="1" xfId="0" applyNumberFormat="1" applyFont="1" applyFill="1" applyBorder="1" applyAlignment="1">
      <alignment horizontal="center" vertical="center" wrapText="1" shrinkToFit="1"/>
    </xf>
    <xf numFmtId="188" fontId="45" fillId="0" borderId="1" xfId="0" applyNumberFormat="1" applyFont="1" applyFill="1" applyBorder="1" applyAlignment="1">
      <alignment horizontal="center" vertical="center" shrinkToFit="1"/>
    </xf>
    <xf numFmtId="189" fontId="38" fillId="7" borderId="1" xfId="0" quotePrefix="1" applyNumberFormat="1" applyFont="1" applyFill="1" applyBorder="1" applyAlignment="1">
      <alignment horizontal="center" vertical="center" shrinkToFit="1"/>
    </xf>
    <xf numFmtId="0" fontId="38" fillId="7" borderId="1" xfId="0" applyNumberFormat="1" applyFont="1" applyFill="1" applyBorder="1" applyAlignment="1">
      <alignment horizontal="center" vertical="center" wrapText="1" shrinkToFit="1"/>
    </xf>
    <xf numFmtId="0" fontId="38" fillId="0" borderId="1" xfId="76" applyNumberFormat="1" applyFont="1" applyFill="1" applyBorder="1" applyAlignment="1">
      <alignment horizontal="center" vertical="center" wrapText="1"/>
    </xf>
    <xf numFmtId="195" fontId="38" fillId="0" borderId="1" xfId="3" applyNumberFormat="1" applyFont="1" applyFill="1" applyBorder="1" applyAlignment="1">
      <alignment horizontal="center" vertical="center" shrinkToFit="1"/>
    </xf>
    <xf numFmtId="195" fontId="38" fillId="0" borderId="1" xfId="3" applyNumberFormat="1" applyFont="1" applyFill="1" applyBorder="1" applyAlignment="1">
      <alignment vertical="center" shrinkToFit="1"/>
    </xf>
    <xf numFmtId="0" fontId="38" fillId="7" borderId="1" xfId="76" applyNumberFormat="1" applyFont="1" applyFill="1" applyBorder="1" applyAlignment="1">
      <alignment horizontal="center" vertical="center" wrapText="1"/>
    </xf>
    <xf numFmtId="195" fontId="38" fillId="7" borderId="1" xfId="3" applyNumberFormat="1" applyFont="1" applyFill="1" applyBorder="1" applyAlignment="1">
      <alignment horizontal="center" vertical="center" shrinkToFit="1"/>
    </xf>
    <xf numFmtId="195" fontId="38" fillId="7" borderId="1" xfId="3" applyNumberFormat="1" applyFont="1" applyFill="1" applyBorder="1" applyAlignment="1">
      <alignment vertical="center" shrinkToFit="1"/>
    </xf>
    <xf numFmtId="0" fontId="38" fillId="7" borderId="1" xfId="75" applyNumberFormat="1" applyFont="1" applyFill="1" applyBorder="1" applyAlignment="1">
      <alignment vertical="center" wrapText="1"/>
    </xf>
    <xf numFmtId="0" fontId="14" fillId="7" borderId="0" xfId="0" applyFont="1" applyFill="1" applyAlignment="1">
      <alignment vertical="center"/>
    </xf>
    <xf numFmtId="0" fontId="15" fillId="7" borderId="1" xfId="77" applyFont="1" applyFill="1" applyBorder="1" applyAlignment="1">
      <alignment horizontal="center" vertical="center" shrinkToFit="1"/>
    </xf>
    <xf numFmtId="0" fontId="14" fillId="7" borderId="1" xfId="78" applyFont="1" applyFill="1" applyBorder="1" applyAlignment="1">
      <alignment horizontal="center" vertical="center" shrinkToFit="1"/>
    </xf>
    <xf numFmtId="41" fontId="15" fillId="7" borderId="1" xfId="1" applyFont="1" applyFill="1" applyBorder="1" applyAlignment="1">
      <alignment horizontal="right" vertical="center"/>
    </xf>
    <xf numFmtId="41" fontId="24" fillId="7" borderId="11" xfId="79" applyFont="1" applyFill="1" applyBorder="1" applyAlignment="1">
      <alignment horizontal="right" vertical="center"/>
    </xf>
    <xf numFmtId="0" fontId="15" fillId="7" borderId="1" xfId="80" applyNumberFormat="1" applyFont="1" applyFill="1" applyBorder="1" applyAlignment="1">
      <alignment horizontal="center" vertical="center" shrinkToFit="1"/>
    </xf>
    <xf numFmtId="0" fontId="15" fillId="7" borderId="1" xfId="81" applyFont="1" applyFill="1" applyBorder="1" applyAlignment="1">
      <alignment horizontal="center" vertical="center" shrinkToFit="1"/>
    </xf>
    <xf numFmtId="0" fontId="15" fillId="7" borderId="1" xfId="82" applyFont="1" applyFill="1" applyBorder="1" applyAlignment="1">
      <alignment horizontal="center" vertical="center" shrinkToFit="1"/>
    </xf>
    <xf numFmtId="0" fontId="15" fillId="7" borderId="1" xfId="83" applyFont="1" applyFill="1" applyBorder="1" applyAlignment="1">
      <alignment horizontal="center" vertical="center" shrinkToFit="1"/>
    </xf>
    <xf numFmtId="184" fontId="15" fillId="7" borderId="1" xfId="4" applyNumberFormat="1" applyFont="1" applyFill="1" applyBorder="1" applyAlignment="1">
      <alignment horizontal="right" vertical="center" shrinkToFit="1"/>
    </xf>
    <xf numFmtId="184" fontId="15" fillId="7" borderId="1" xfId="4" applyNumberFormat="1" applyFont="1" applyFill="1" applyBorder="1" applyAlignment="1">
      <alignment horizontal="center" vertical="center" shrinkToFit="1"/>
    </xf>
    <xf numFmtId="41" fontId="24" fillId="7" borderId="11" xfId="1" applyFont="1" applyFill="1" applyBorder="1" applyAlignment="1">
      <alignment horizontal="right" vertical="center"/>
    </xf>
    <xf numFmtId="41" fontId="24" fillId="7" borderId="11" xfId="79" applyNumberFormat="1" applyFont="1" applyFill="1" applyBorder="1" applyAlignment="1">
      <alignment horizontal="right" vertical="center"/>
    </xf>
    <xf numFmtId="0" fontId="15" fillId="7" borderId="1" xfId="80" applyNumberFormat="1" applyFont="1" applyFill="1" applyBorder="1" applyAlignment="1">
      <alignment horizontal="center" vertical="center" wrapText="1" shrinkToFit="1"/>
    </xf>
    <xf numFmtId="0" fontId="14" fillId="7" borderId="1" xfId="76" applyFont="1" applyFill="1" applyBorder="1" applyAlignment="1">
      <alignment horizontal="center" vertical="center" wrapText="1"/>
    </xf>
    <xf numFmtId="41" fontId="14" fillId="7" borderId="1" xfId="1" applyFont="1" applyFill="1" applyBorder="1" applyAlignment="1">
      <alignment horizontal="right" vertical="center"/>
    </xf>
    <xf numFmtId="0" fontId="15" fillId="7" borderId="1" xfId="73" applyNumberFormat="1" applyFont="1" applyFill="1" applyBorder="1" applyAlignment="1">
      <alignment horizontal="center" vertical="center" wrapText="1" shrinkToFit="1"/>
    </xf>
    <xf numFmtId="41" fontId="15" fillId="7" borderId="1" xfId="1" applyFont="1" applyFill="1" applyBorder="1" applyAlignment="1" applyProtection="1">
      <alignment horizontal="right" vertical="center" shrinkToFit="1"/>
    </xf>
    <xf numFmtId="0" fontId="14" fillId="7" borderId="1" xfId="73" applyNumberFormat="1" applyFont="1" applyFill="1" applyBorder="1" applyAlignment="1">
      <alignment horizontal="center" vertical="center" shrinkToFit="1"/>
    </xf>
    <xf numFmtId="49" fontId="14" fillId="7" borderId="1" xfId="75" applyNumberFormat="1" applyFont="1" applyFill="1" applyBorder="1" applyAlignment="1">
      <alignment horizontal="center" vertical="center"/>
    </xf>
    <xf numFmtId="0" fontId="14" fillId="7" borderId="1" xfId="75" applyNumberFormat="1" applyFont="1" applyFill="1" applyBorder="1" applyAlignment="1">
      <alignment horizontal="center" vertical="center"/>
    </xf>
    <xf numFmtId="184" fontId="15" fillId="7" borderId="1" xfId="84" applyNumberFormat="1" applyFont="1" applyFill="1" applyBorder="1" applyAlignment="1">
      <alignment horizontal="right" vertical="center" shrinkToFit="1"/>
    </xf>
    <xf numFmtId="184" fontId="15" fillId="7" borderId="1" xfId="84" applyNumberFormat="1" applyFont="1" applyFill="1" applyBorder="1" applyAlignment="1">
      <alignment horizontal="center" vertical="center" shrinkToFit="1"/>
    </xf>
    <xf numFmtId="0" fontId="15" fillId="7" borderId="1" xfId="73" applyNumberFormat="1" applyFont="1" applyFill="1" applyBorder="1" applyAlignment="1">
      <alignment horizontal="center" vertical="center" shrinkToFit="1"/>
    </xf>
    <xf numFmtId="0" fontId="24" fillId="7" borderId="3" xfId="77" applyFont="1" applyFill="1" applyBorder="1" applyAlignment="1">
      <alignment horizontal="center" vertical="center" shrinkToFit="1"/>
    </xf>
    <xf numFmtId="0" fontId="14" fillId="7" borderId="4" xfId="0" applyFont="1" applyFill="1" applyBorder="1" applyAlignment="1">
      <alignment horizontal="center" vertical="center"/>
    </xf>
    <xf numFmtId="0" fontId="14" fillId="7" borderId="3" xfId="78" applyFont="1" applyFill="1" applyBorder="1" applyAlignment="1">
      <alignment horizontal="center" vertical="center" shrinkToFit="1"/>
    </xf>
    <xf numFmtId="0" fontId="14" fillId="7" borderId="4" xfId="0" applyFont="1" applyFill="1" applyBorder="1" applyAlignment="1">
      <alignment horizontal="center" vertical="center" shrinkToFit="1"/>
    </xf>
    <xf numFmtId="41" fontId="24" fillId="7" borderId="3" xfId="1" applyFont="1" applyFill="1" applyBorder="1" applyAlignment="1">
      <alignment horizontal="right" vertical="center"/>
    </xf>
    <xf numFmtId="41" fontId="24" fillId="7" borderId="15" xfId="79" applyNumberFormat="1" applyFont="1" applyFill="1" applyBorder="1" applyAlignment="1">
      <alignment horizontal="right" vertical="center"/>
    </xf>
    <xf numFmtId="41" fontId="24" fillId="7" borderId="23" xfId="79" applyNumberFormat="1" applyFont="1" applyFill="1" applyBorder="1" applyAlignment="1">
      <alignment horizontal="right" vertical="center"/>
    </xf>
    <xf numFmtId="41" fontId="24" fillId="7" borderId="16" xfId="79" applyFont="1" applyFill="1" applyBorder="1" applyAlignment="1">
      <alignment horizontal="right" vertical="center"/>
    </xf>
    <xf numFmtId="0" fontId="15" fillId="7" borderId="3" xfId="82" applyFont="1" applyFill="1" applyBorder="1" applyAlignment="1">
      <alignment horizontal="center" vertical="center" shrinkToFit="1"/>
    </xf>
    <xf numFmtId="0" fontId="15" fillId="7" borderId="3" xfId="83" applyFont="1" applyFill="1" applyBorder="1" applyAlignment="1">
      <alignment horizontal="center" vertical="center" shrinkToFit="1"/>
    </xf>
    <xf numFmtId="0" fontId="15" fillId="7" borderId="2" xfId="77" applyFont="1" applyFill="1" applyBorder="1" applyAlignment="1">
      <alignment horizontal="center" vertical="center" shrinkToFit="1"/>
    </xf>
    <xf numFmtId="0" fontId="14" fillId="7" borderId="2" xfId="78" applyFont="1" applyFill="1" applyBorder="1" applyAlignment="1">
      <alignment horizontal="center" vertical="center" shrinkToFit="1"/>
    </xf>
    <xf numFmtId="41" fontId="15" fillId="7" borderId="2" xfId="1" applyFont="1" applyFill="1" applyBorder="1" applyAlignment="1">
      <alignment horizontal="right" vertical="center"/>
    </xf>
    <xf numFmtId="41" fontId="24" fillId="7" borderId="24" xfId="79" applyNumberFormat="1" applyFont="1" applyFill="1" applyBorder="1" applyAlignment="1">
      <alignment horizontal="right" vertical="center"/>
    </xf>
    <xf numFmtId="0" fontId="15" fillId="7" borderId="3" xfId="77" applyFont="1" applyFill="1" applyBorder="1" applyAlignment="1">
      <alignment horizontal="center" vertical="center" shrinkToFit="1"/>
    </xf>
    <xf numFmtId="41" fontId="15" fillId="7" borderId="3" xfId="1" applyFont="1" applyFill="1" applyBorder="1" applyAlignment="1" applyProtection="1">
      <alignment horizontal="right" vertical="center" shrinkToFit="1"/>
    </xf>
    <xf numFmtId="41" fontId="24" fillId="7" borderId="15" xfId="79" applyFont="1" applyFill="1" applyBorder="1" applyAlignment="1">
      <alignment horizontal="right" vertical="center"/>
    </xf>
    <xf numFmtId="41" fontId="14" fillId="7" borderId="4" xfId="1" applyNumberFormat="1" applyFont="1" applyFill="1" applyBorder="1" applyAlignment="1">
      <alignment horizontal="center" vertical="center" shrinkToFit="1"/>
    </xf>
    <xf numFmtId="0" fontId="24" fillId="7" borderId="3" xfId="0" applyFont="1" applyFill="1" applyBorder="1" applyAlignment="1">
      <alignment horizontal="center" vertical="center" shrinkToFit="1"/>
    </xf>
    <xf numFmtId="0" fontId="15" fillId="7" borderId="3" xfId="73" applyNumberFormat="1" applyFont="1" applyFill="1" applyBorder="1" applyAlignment="1">
      <alignment horizontal="center" vertical="center" shrinkToFit="1"/>
    </xf>
    <xf numFmtId="41" fontId="14" fillId="7" borderId="3" xfId="1" applyFont="1" applyFill="1" applyBorder="1" applyAlignment="1">
      <alignment vertical="center" shrinkToFit="1"/>
    </xf>
    <xf numFmtId="0" fontId="15" fillId="7" borderId="3" xfId="81" applyFont="1" applyFill="1" applyBorder="1" applyAlignment="1">
      <alignment horizontal="center" vertical="center" shrinkToFit="1"/>
    </xf>
    <xf numFmtId="184" fontId="15" fillId="7" borderId="3" xfId="4" applyNumberFormat="1" applyFont="1" applyFill="1" applyBorder="1" applyAlignment="1">
      <alignment horizontal="right" vertical="center" shrinkToFit="1"/>
    </xf>
    <xf numFmtId="184" fontId="15" fillId="7" borderId="3" xfId="4" applyNumberFormat="1" applyFont="1" applyFill="1" applyBorder="1" applyAlignment="1">
      <alignment horizontal="center" vertical="center" shrinkToFit="1"/>
    </xf>
    <xf numFmtId="41" fontId="24" fillId="7" borderId="1" xfId="79" applyNumberFormat="1" applyFont="1" applyFill="1" applyBorder="1" applyAlignment="1">
      <alignment horizontal="right" vertical="center"/>
    </xf>
    <xf numFmtId="41" fontId="24" fillId="7" borderId="1" xfId="79" applyFont="1" applyFill="1" applyBorder="1" applyAlignment="1">
      <alignment horizontal="right" vertical="center"/>
    </xf>
    <xf numFmtId="41" fontId="24" fillId="7" borderId="1" xfId="1" applyFont="1" applyFill="1" applyBorder="1" applyAlignment="1">
      <alignment horizontal="right" vertical="center"/>
    </xf>
    <xf numFmtId="41" fontId="14" fillId="7" borderId="1" xfId="1" applyNumberFormat="1" applyFont="1" applyFill="1" applyBorder="1" applyAlignment="1">
      <alignment horizontal="center" vertical="center" wrapText="1" shrinkToFit="1"/>
    </xf>
    <xf numFmtId="0" fontId="15" fillId="7" borderId="1" xfId="75" applyFont="1" applyFill="1" applyBorder="1" applyAlignment="1">
      <alignment horizontal="center" vertical="center" wrapText="1"/>
    </xf>
    <xf numFmtId="0" fontId="14" fillId="7" borderId="1" xfId="73" applyNumberFormat="1" applyFont="1" applyFill="1" applyBorder="1" applyAlignment="1">
      <alignment vertical="center" shrinkToFit="1"/>
    </xf>
    <xf numFmtId="41" fontId="15" fillId="7" borderId="1" xfId="1" applyFont="1" applyFill="1" applyBorder="1" applyAlignment="1">
      <alignment horizontal="center" vertical="center" wrapText="1" shrinkToFit="1"/>
    </xf>
    <xf numFmtId="0" fontId="15" fillId="7" borderId="1" xfId="81" applyFont="1" applyFill="1" applyBorder="1" applyAlignment="1">
      <alignment vertical="center" shrinkToFit="1"/>
    </xf>
    <xf numFmtId="184" fontId="28" fillId="0" borderId="1" xfId="0" applyNumberFormat="1" applyFont="1" applyFill="1" applyBorder="1" applyAlignment="1">
      <alignment horizontal="right" vertical="center" shrinkToFit="1"/>
    </xf>
    <xf numFmtId="0" fontId="24" fillId="0" borderId="1" xfId="0" applyFont="1" applyBorder="1" applyAlignment="1">
      <alignment horizontal="center" vertical="center" wrapText="1"/>
    </xf>
    <xf numFmtId="41" fontId="24" fillId="0" borderId="1" xfId="1" applyFont="1" applyFill="1" applyBorder="1" applyAlignment="1">
      <alignment vertical="center" shrinkToFit="1"/>
    </xf>
    <xf numFmtId="184" fontId="24" fillId="0" borderId="1" xfId="0" applyNumberFormat="1" applyFont="1" applyFill="1" applyBorder="1" applyAlignment="1">
      <alignment horizontal="right" vertical="center" shrinkToFit="1"/>
    </xf>
    <xf numFmtId="41" fontId="24" fillId="7" borderId="2" xfId="1" applyFont="1" applyFill="1" applyBorder="1" applyAlignment="1">
      <alignment vertical="center" shrinkToFit="1"/>
    </xf>
    <xf numFmtId="177" fontId="24" fillId="7" borderId="2" xfId="1" applyNumberFormat="1" applyFont="1" applyFill="1" applyBorder="1" applyAlignment="1">
      <alignment horizontal="right" vertical="center" shrinkToFit="1"/>
    </xf>
    <xf numFmtId="182" fontId="45" fillId="0" borderId="2" xfId="0" applyNumberFormat="1" applyFont="1" applyFill="1" applyBorder="1" applyAlignment="1">
      <alignment horizontal="center" vertical="center" shrinkToFit="1"/>
    </xf>
    <xf numFmtId="0" fontId="45" fillId="0" borderId="1" xfId="0" applyFont="1" applyFill="1" applyBorder="1" applyAlignment="1">
      <alignment horizontal="center" vertical="center" shrinkToFit="1"/>
    </xf>
    <xf numFmtId="0" fontId="45" fillId="0" borderId="2" xfId="0" applyFont="1" applyFill="1" applyBorder="1" applyAlignment="1">
      <alignment horizontal="center" vertical="center"/>
    </xf>
    <xf numFmtId="194" fontId="45" fillId="0" borderId="1" xfId="0" applyNumberFormat="1" applyFont="1" applyFill="1" applyBorder="1" applyAlignment="1">
      <alignment horizontal="center" vertical="center" wrapText="1"/>
    </xf>
    <xf numFmtId="0" fontId="45" fillId="0" borderId="2" xfId="0" applyFont="1" applyFill="1" applyBorder="1" applyAlignment="1">
      <alignment horizontal="center" vertical="center" shrinkToFit="1"/>
    </xf>
    <xf numFmtId="0" fontId="45" fillId="0" borderId="1" xfId="0" applyFont="1" applyFill="1" applyBorder="1" applyAlignment="1">
      <alignment horizontal="center" vertical="center" wrapText="1" shrinkToFit="1"/>
    </xf>
    <xf numFmtId="195" fontId="45" fillId="0" borderId="1" xfId="0" applyNumberFormat="1" applyFont="1" applyFill="1" applyBorder="1" applyAlignment="1" applyProtection="1">
      <alignment vertical="center" shrinkToFit="1"/>
    </xf>
    <xf numFmtId="41" fontId="45" fillId="0" borderId="2" xfId="1" applyFont="1" applyFill="1" applyBorder="1" applyAlignment="1">
      <alignment horizontal="center" vertical="center" shrinkToFit="1"/>
    </xf>
    <xf numFmtId="41" fontId="47" fillId="0" borderId="2" xfId="1" applyNumberFormat="1" applyFont="1" applyFill="1" applyBorder="1" applyAlignment="1">
      <alignment horizontal="center" vertical="center" wrapText="1" shrinkToFit="1"/>
    </xf>
    <xf numFmtId="0" fontId="47" fillId="0" borderId="2" xfId="1" applyNumberFormat="1" applyFont="1" applyFill="1" applyBorder="1" applyAlignment="1">
      <alignment horizontal="center" vertical="center" shrinkToFit="1"/>
    </xf>
    <xf numFmtId="0" fontId="45" fillId="0" borderId="1" xfId="85" applyNumberFormat="1" applyFont="1" applyFill="1" applyBorder="1" applyAlignment="1">
      <alignment horizontal="center" vertical="center" wrapText="1"/>
    </xf>
    <xf numFmtId="195" fontId="45" fillId="0" borderId="1" xfId="0" applyNumberFormat="1" applyFont="1" applyFill="1" applyBorder="1" applyAlignment="1">
      <alignment vertical="center" shrinkToFit="1"/>
    </xf>
    <xf numFmtId="196" fontId="45" fillId="0" borderId="1" xfId="0" applyNumberFormat="1" applyFont="1" applyFill="1" applyBorder="1" applyAlignment="1">
      <alignment horizontal="right" vertical="center" shrinkToFit="1"/>
    </xf>
    <xf numFmtId="0" fontId="47" fillId="0" borderId="2" xfId="0" applyFont="1" applyFill="1" applyBorder="1" applyAlignment="1">
      <alignment horizontal="center" vertical="center" shrinkToFit="1"/>
    </xf>
    <xf numFmtId="0" fontId="45" fillId="0" borderId="1" xfId="86" applyNumberFormat="1" applyFont="1" applyFill="1" applyBorder="1" applyAlignment="1">
      <alignment horizontal="center" vertical="center" wrapText="1"/>
    </xf>
    <xf numFmtId="49" fontId="45" fillId="0" borderId="1" xfId="0" applyNumberFormat="1" applyFont="1" applyFill="1" applyBorder="1" applyAlignment="1">
      <alignment horizontal="center" vertical="center" wrapText="1"/>
    </xf>
    <xf numFmtId="41" fontId="40" fillId="0" borderId="2" xfId="1" applyNumberFormat="1" applyFont="1" applyFill="1" applyBorder="1" applyAlignment="1">
      <alignment horizontal="center" vertical="center" shrinkToFit="1"/>
    </xf>
    <xf numFmtId="9" fontId="40" fillId="0" borderId="2" xfId="62" applyFont="1" applyFill="1" applyBorder="1" applyAlignment="1">
      <alignment horizontal="center" vertical="center" shrinkToFit="1"/>
    </xf>
    <xf numFmtId="0" fontId="40" fillId="0" borderId="2" xfId="0" applyFont="1" applyFill="1" applyBorder="1" applyAlignment="1">
      <alignment horizontal="center" vertical="center" shrinkToFit="1"/>
    </xf>
    <xf numFmtId="0" fontId="15" fillId="7" borderId="1" xfId="87" applyFont="1" applyFill="1" applyBorder="1" applyAlignment="1">
      <alignment horizontal="center" vertical="center" shrinkToFit="1"/>
    </xf>
    <xf numFmtId="194" fontId="15" fillId="7" borderId="1" xfId="88" applyNumberFormat="1" applyFont="1" applyFill="1" applyBorder="1" applyAlignment="1">
      <alignment horizontal="center" vertical="center" wrapText="1"/>
    </xf>
    <xf numFmtId="0" fontId="45" fillId="7" borderId="2" xfId="0" applyFont="1" applyFill="1" applyBorder="1" applyAlignment="1">
      <alignment horizontal="center" vertical="center" shrinkToFit="1"/>
    </xf>
    <xf numFmtId="0" fontId="15" fillId="7" borderId="1" xfId="73" applyFont="1" applyFill="1" applyBorder="1" applyAlignment="1">
      <alignment horizontal="center" vertical="center" wrapText="1" shrinkToFit="1"/>
    </xf>
    <xf numFmtId="0" fontId="15" fillId="7" borderId="1" xfId="12" applyNumberFormat="1" applyFont="1" applyFill="1" applyBorder="1" applyAlignment="1" applyProtection="1">
      <alignment horizontal="center" vertical="center" shrinkToFit="1"/>
    </xf>
    <xf numFmtId="195" fontId="15" fillId="7" borderId="1" xfId="13" applyNumberFormat="1" applyFont="1" applyFill="1" applyBorder="1" applyAlignment="1" applyProtection="1">
      <alignment vertical="center" shrinkToFit="1"/>
    </xf>
    <xf numFmtId="0" fontId="48" fillId="7" borderId="1" xfId="86" applyNumberFormat="1" applyFont="1" applyFill="1" applyBorder="1" applyAlignment="1">
      <alignment vertical="center" wrapText="1"/>
    </xf>
    <xf numFmtId="195" fontId="48" fillId="7" borderId="1" xfId="0" applyNumberFormat="1" applyFont="1" applyFill="1" applyBorder="1" applyAlignment="1">
      <alignment vertical="center" shrinkToFit="1"/>
    </xf>
    <xf numFmtId="0" fontId="48" fillId="7" borderId="1" xfId="0" applyFont="1" applyFill="1" applyBorder="1" applyAlignment="1">
      <alignment horizontal="center" vertical="center" shrinkToFit="1"/>
    </xf>
    <xf numFmtId="188" fontId="48" fillId="7" borderId="1" xfId="0" applyNumberFormat="1" applyFont="1" applyFill="1" applyBorder="1" applyAlignment="1">
      <alignment horizontal="center" vertical="center" shrinkToFit="1"/>
    </xf>
    <xf numFmtId="196" fontId="48" fillId="7" borderId="1" xfId="0" applyNumberFormat="1" applyFont="1" applyFill="1" applyBorder="1" applyAlignment="1">
      <alignment horizontal="center" vertical="center" shrinkToFit="1"/>
    </xf>
    <xf numFmtId="182" fontId="45" fillId="0" borderId="1" xfId="0" applyNumberFormat="1" applyFont="1" applyFill="1" applyBorder="1" applyAlignment="1">
      <alignment horizontal="center" vertical="center" shrinkToFit="1"/>
    </xf>
    <xf numFmtId="14" fontId="45" fillId="0" borderId="1" xfId="0" applyNumberFormat="1" applyFont="1" applyFill="1" applyBorder="1" applyAlignment="1">
      <alignment horizontal="center" vertical="center" shrinkToFit="1"/>
    </xf>
    <xf numFmtId="41" fontId="45" fillId="7" borderId="2" xfId="1" applyNumberFormat="1" applyFont="1" applyFill="1" applyBorder="1" applyAlignment="1">
      <alignment horizontal="center" vertical="center" shrinkToFit="1"/>
    </xf>
    <xf numFmtId="0" fontId="45" fillId="0" borderId="1" xfId="0" applyFont="1" applyBorder="1" applyAlignment="1">
      <alignment horizontal="center" vertical="center"/>
    </xf>
    <xf numFmtId="41" fontId="38" fillId="0" borderId="1" xfId="1" applyFont="1" applyFill="1" applyBorder="1" applyAlignment="1">
      <alignment horizontal="center" vertical="center" shrinkToFit="1"/>
    </xf>
    <xf numFmtId="0" fontId="24" fillId="7" borderId="2" xfId="0" applyFont="1" applyFill="1" applyBorder="1" applyAlignment="1">
      <alignment horizontal="right" vertical="center" shrinkToFit="1"/>
    </xf>
    <xf numFmtId="0" fontId="14" fillId="0" borderId="3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182" fontId="15" fillId="0" borderId="1" xfId="0" applyNumberFormat="1" applyFont="1" applyFill="1" applyBorder="1" applyAlignment="1">
      <alignment vertical="center" shrinkToFit="1"/>
    </xf>
    <xf numFmtId="182" fontId="14" fillId="7" borderId="2" xfId="0" applyNumberFormat="1" applyFont="1" applyFill="1" applyBorder="1" applyAlignment="1">
      <alignment vertical="center" shrinkToFit="1"/>
    </xf>
    <xf numFmtId="0" fontId="15" fillId="0" borderId="2" xfId="0" applyFont="1" applyBorder="1" applyAlignment="1">
      <alignment horizontal="center" vertical="center" wrapText="1" shrinkToFit="1"/>
    </xf>
    <xf numFmtId="184" fontId="15" fillId="0" borderId="2" xfId="0" applyNumberFormat="1" applyFont="1" applyBorder="1" applyAlignment="1">
      <alignment horizontal="right" vertical="center" wrapText="1" shrinkToFit="1"/>
    </xf>
    <xf numFmtId="0" fontId="24" fillId="7" borderId="2" xfId="0" applyFont="1" applyFill="1" applyBorder="1" applyAlignment="1">
      <alignment horizontal="left" vertical="center" shrinkToFit="1"/>
    </xf>
    <xf numFmtId="14" fontId="24" fillId="0" borderId="1" xfId="0" applyNumberFormat="1" applyFont="1" applyFill="1" applyBorder="1" applyAlignment="1">
      <alignment horizontal="left" vertical="center" shrinkToFit="1"/>
    </xf>
    <xf numFmtId="184" fontId="24" fillId="0" borderId="1" xfId="0" applyNumberFormat="1" applyFont="1" applyFill="1" applyBorder="1" applyAlignment="1">
      <alignment vertical="center" shrinkToFit="1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left" vertical="center" shrinkToFit="1"/>
    </xf>
    <xf numFmtId="41" fontId="32" fillId="0" borderId="2" xfId="1" applyNumberFormat="1" applyFont="1" applyFill="1" applyBorder="1" applyAlignment="1">
      <alignment horizontal="center" vertical="center" wrapText="1" shrinkToFit="1"/>
    </xf>
    <xf numFmtId="0" fontId="32" fillId="0" borderId="2" xfId="1" applyNumberFormat="1" applyFont="1" applyFill="1" applyBorder="1" applyAlignment="1">
      <alignment horizontal="center" vertical="center" shrinkToFit="1"/>
    </xf>
    <xf numFmtId="0" fontId="14" fillId="0" borderId="0" xfId="0" applyFont="1" applyFill="1" applyAlignment="1">
      <alignment horizontal="left" vertical="center"/>
    </xf>
    <xf numFmtId="0" fontId="32" fillId="0" borderId="2" xfId="0" applyFont="1" applyFill="1" applyBorder="1" applyAlignment="1">
      <alignment horizontal="center" vertical="center" shrinkToFit="1"/>
    </xf>
    <xf numFmtId="9" fontId="14" fillId="0" borderId="2" xfId="62" applyFont="1" applyFill="1" applyBorder="1" applyAlignment="1">
      <alignment horizontal="center" vertical="center" shrinkToFit="1"/>
    </xf>
    <xf numFmtId="14" fontId="32" fillId="0" borderId="1" xfId="0" applyNumberFormat="1" applyFont="1" applyFill="1" applyBorder="1" applyAlignment="1">
      <alignment horizontal="left" vertical="center" shrinkToFit="1"/>
    </xf>
    <xf numFmtId="177" fontId="14" fillId="0" borderId="2" xfId="1" applyNumberFormat="1" applyFont="1" applyFill="1" applyBorder="1" applyAlignment="1">
      <alignment horizontal="center" vertical="center" shrinkToFit="1"/>
    </xf>
    <xf numFmtId="41" fontId="14" fillId="0" borderId="2" xfId="1" applyNumberFormat="1" applyFont="1" applyFill="1" applyBorder="1" applyAlignment="1">
      <alignment horizontal="left" vertical="center" shrinkToFit="1"/>
    </xf>
    <xf numFmtId="0" fontId="14" fillId="0" borderId="2" xfId="0" applyFont="1" applyFill="1" applyBorder="1" applyAlignment="1">
      <alignment horizontal="left" vertical="center" shrinkToFit="1"/>
    </xf>
    <xf numFmtId="41" fontId="15" fillId="0" borderId="2" xfId="1" applyNumberFormat="1" applyFont="1" applyFill="1" applyBorder="1" applyAlignment="1">
      <alignment horizontal="center" vertical="center" wrapText="1" shrinkToFit="1"/>
    </xf>
    <xf numFmtId="0" fontId="15" fillId="0" borderId="2" xfId="1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41" fontId="15" fillId="0" borderId="1" xfId="1" applyFont="1" applyFill="1" applyBorder="1" applyAlignment="1">
      <alignment horizontal="right" vertical="center"/>
    </xf>
    <xf numFmtId="9" fontId="14" fillId="0" borderId="1" xfId="62" applyFont="1" applyFill="1" applyBorder="1" applyAlignment="1">
      <alignment horizontal="center" vertical="center" shrinkToFit="1"/>
    </xf>
    <xf numFmtId="14" fontId="15" fillId="0" borderId="1" xfId="0" applyNumberFormat="1" applyFont="1" applyFill="1" applyBorder="1" applyAlignment="1">
      <alignment horizontal="left" vertical="center" shrinkToFit="1"/>
    </xf>
    <xf numFmtId="177" fontId="14" fillId="0" borderId="1" xfId="1" applyNumberFormat="1" applyFont="1" applyFill="1" applyBorder="1" applyAlignment="1">
      <alignment vertical="center" shrinkToFit="1"/>
    </xf>
    <xf numFmtId="0" fontId="14" fillId="0" borderId="7" xfId="0" applyFont="1" applyFill="1" applyBorder="1" applyAlignment="1">
      <alignment horizontal="center" vertical="center" shrinkToFit="1"/>
    </xf>
    <xf numFmtId="41" fontId="14" fillId="0" borderId="1" xfId="1" applyNumberFormat="1" applyFont="1" applyFill="1" applyBorder="1" applyAlignment="1">
      <alignment horizontal="left" vertical="center" shrinkToFit="1"/>
    </xf>
    <xf numFmtId="182" fontId="15" fillId="0" borderId="3" xfId="0" applyNumberFormat="1" applyFont="1" applyFill="1" applyBorder="1" applyAlignment="1">
      <alignment horizontal="center" vertical="center" shrinkToFit="1"/>
    </xf>
    <xf numFmtId="0" fontId="15" fillId="0" borderId="3" xfId="0" applyFont="1" applyFill="1" applyBorder="1" applyAlignment="1">
      <alignment horizontal="center" vertical="center" shrinkToFit="1"/>
    </xf>
    <xf numFmtId="0" fontId="15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left" vertical="center" shrinkToFit="1"/>
    </xf>
    <xf numFmtId="41" fontId="15" fillId="0" borderId="3" xfId="1" applyFont="1" applyFill="1" applyBorder="1" applyAlignment="1">
      <alignment horizontal="right" vertical="center"/>
    </xf>
    <xf numFmtId="41" fontId="14" fillId="0" borderId="3" xfId="1" applyFont="1" applyFill="1" applyBorder="1" applyAlignment="1">
      <alignment horizontal="center" vertical="center" shrinkToFit="1"/>
    </xf>
    <xf numFmtId="41" fontId="14" fillId="0" borderId="3" xfId="1" applyNumberFormat="1" applyFont="1" applyFill="1" applyBorder="1" applyAlignment="1">
      <alignment horizontal="center" vertical="center" shrinkToFit="1"/>
    </xf>
    <xf numFmtId="41" fontId="14" fillId="0" borderId="3" xfId="1" applyNumberFormat="1" applyFont="1" applyFill="1" applyBorder="1" applyAlignment="1">
      <alignment horizontal="left" vertical="center" shrinkToFit="1"/>
    </xf>
    <xf numFmtId="0" fontId="14" fillId="0" borderId="3" xfId="0" applyFont="1" applyFill="1" applyBorder="1" applyAlignment="1">
      <alignment horizontal="center" vertical="center" shrinkToFit="1"/>
    </xf>
    <xf numFmtId="177" fontId="14" fillId="0" borderId="3" xfId="1" applyNumberFormat="1" applyFont="1" applyFill="1" applyBorder="1" applyAlignment="1">
      <alignment vertical="center" shrinkToFit="1"/>
    </xf>
    <xf numFmtId="0" fontId="14" fillId="0" borderId="25" xfId="0" applyFont="1" applyFill="1" applyBorder="1" applyAlignment="1">
      <alignment horizontal="center" vertical="center" shrinkToFit="1"/>
    </xf>
    <xf numFmtId="41" fontId="15" fillId="0" borderId="1" xfId="1" applyFont="1" applyFill="1" applyBorder="1" applyAlignment="1">
      <alignment horizontal="center" vertical="center"/>
    </xf>
    <xf numFmtId="182" fontId="15" fillId="0" borderId="1" xfId="0" applyNumberFormat="1" applyFont="1" applyFill="1" applyBorder="1" applyAlignment="1">
      <alignment horizontal="right" vertical="center"/>
    </xf>
    <xf numFmtId="177" fontId="14" fillId="0" borderId="1" xfId="1" applyNumberFormat="1" applyFont="1" applyFill="1" applyBorder="1" applyAlignment="1">
      <alignment horizontal="center" vertical="center" shrinkToFit="1"/>
    </xf>
    <xf numFmtId="0" fontId="49" fillId="0" borderId="2" xfId="0" applyFont="1" applyFill="1" applyBorder="1" applyAlignment="1">
      <alignment horizontal="center" vertical="center" shrinkToFit="1"/>
    </xf>
    <xf numFmtId="0" fontId="49" fillId="0" borderId="2" xfId="0" applyFont="1" applyFill="1" applyBorder="1" applyAlignment="1">
      <alignment horizontal="left" vertical="center" shrinkToFit="1"/>
    </xf>
    <xf numFmtId="41" fontId="49" fillId="0" borderId="2" xfId="1" applyFont="1" applyFill="1" applyBorder="1" applyAlignment="1">
      <alignment horizontal="center" vertical="center" shrinkToFit="1"/>
    </xf>
    <xf numFmtId="41" fontId="49" fillId="0" borderId="1" xfId="1" applyFont="1" applyFill="1" applyBorder="1" applyAlignment="1">
      <alignment horizontal="center" vertical="center" shrinkToFit="1"/>
    </xf>
    <xf numFmtId="0" fontId="49" fillId="0" borderId="2" xfId="0" applyFont="1" applyFill="1" applyBorder="1" applyAlignment="1">
      <alignment vertical="center" shrinkToFit="1"/>
    </xf>
    <xf numFmtId="0" fontId="50" fillId="0" borderId="0" xfId="0" applyFont="1" applyFill="1"/>
    <xf numFmtId="0" fontId="49" fillId="0" borderId="1" xfId="0" applyFont="1" applyFill="1" applyBorder="1" applyAlignment="1">
      <alignment horizontal="center" vertical="center" shrinkToFit="1"/>
    </xf>
    <xf numFmtId="0" fontId="49" fillId="0" borderId="1" xfId="0" applyFont="1" applyFill="1" applyBorder="1" applyAlignment="1">
      <alignment horizontal="left" vertical="center" shrinkToFit="1"/>
    </xf>
    <xf numFmtId="0" fontId="49" fillId="0" borderId="1" xfId="0" applyFont="1" applyFill="1" applyBorder="1" applyAlignment="1">
      <alignment vertical="center" shrinkToFit="1"/>
    </xf>
    <xf numFmtId="0" fontId="49" fillId="0" borderId="1" xfId="0" applyFont="1" applyFill="1" applyBorder="1" applyAlignment="1">
      <alignment horizontal="center" vertical="center"/>
    </xf>
    <xf numFmtId="0" fontId="49" fillId="0" borderId="1" xfId="0" applyFont="1" applyFill="1" applyBorder="1" applyAlignment="1">
      <alignment horizontal="left" vertical="center"/>
    </xf>
    <xf numFmtId="41" fontId="49" fillId="0" borderId="1" xfId="1" applyFont="1" applyFill="1" applyBorder="1" applyAlignment="1">
      <alignment horizontal="center" vertical="center"/>
    </xf>
    <xf numFmtId="41" fontId="15" fillId="0" borderId="2" xfId="1" applyNumberFormat="1" applyFont="1" applyFill="1" applyBorder="1" applyAlignment="1">
      <alignment horizontal="center" vertical="center" shrinkToFit="1"/>
    </xf>
    <xf numFmtId="9" fontId="15" fillId="0" borderId="2" xfId="62" applyFont="1" applyFill="1" applyBorder="1" applyAlignment="1">
      <alignment horizontal="center" vertical="center" shrinkToFit="1"/>
    </xf>
    <xf numFmtId="177" fontId="15" fillId="0" borderId="2" xfId="1" applyNumberFormat="1" applyFont="1" applyFill="1" applyBorder="1" applyAlignment="1">
      <alignment horizontal="center" vertical="center" shrinkToFit="1"/>
    </xf>
    <xf numFmtId="0" fontId="15" fillId="0" borderId="2" xfId="1" applyNumberFormat="1" applyFont="1" applyFill="1" applyBorder="1" applyAlignment="1">
      <alignment horizontal="left" vertical="center" shrinkToFit="1"/>
    </xf>
    <xf numFmtId="41" fontId="15" fillId="0" borderId="2" xfId="1" applyNumberFormat="1" applyFont="1" applyFill="1" applyBorder="1" applyAlignment="1">
      <alignment horizontal="left" vertical="center" shrinkToFit="1"/>
    </xf>
    <xf numFmtId="0" fontId="15" fillId="0" borderId="0" xfId="0" applyFont="1" applyFill="1" applyAlignment="1">
      <alignment horizontal="left" vertical="center" shrinkToFit="1"/>
    </xf>
    <xf numFmtId="0" fontId="15" fillId="0" borderId="1" xfId="0" applyFont="1" applyFill="1" applyBorder="1" applyAlignment="1">
      <alignment horizontal="center" vertical="center" wrapText="1"/>
    </xf>
    <xf numFmtId="177" fontId="14" fillId="0" borderId="2" xfId="1" applyNumberFormat="1" applyFont="1" applyFill="1" applyBorder="1" applyAlignment="1">
      <alignment vertical="center" shrinkToFit="1"/>
    </xf>
    <xf numFmtId="41" fontId="15" fillId="0" borderId="2" xfId="1" applyFont="1" applyFill="1" applyBorder="1" applyAlignment="1">
      <alignment horizontal="left" vertical="center" shrinkToFit="1"/>
    </xf>
    <xf numFmtId="0" fontId="15" fillId="0" borderId="2" xfId="0" applyFont="1" applyFill="1" applyBorder="1" applyAlignment="1">
      <alignment horizontal="center" vertical="center" wrapText="1" shrinkToFit="1"/>
    </xf>
    <xf numFmtId="0" fontId="23" fillId="0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left" vertical="center" shrinkToFit="1"/>
    </xf>
    <xf numFmtId="0" fontId="24" fillId="0" borderId="1" xfId="0" applyNumberFormat="1" applyFont="1" applyBorder="1" applyAlignment="1">
      <alignment horizontal="center" vertical="center"/>
    </xf>
    <xf numFmtId="179" fontId="24" fillId="2" borderId="1" xfId="1" applyNumberFormat="1" applyFont="1" applyFill="1" applyBorder="1" applyAlignment="1">
      <alignment horizontal="right" vertical="center" shrinkToFit="1"/>
    </xf>
    <xf numFmtId="179" fontId="24" fillId="0" borderId="1" xfId="1" applyNumberFormat="1" applyFont="1" applyFill="1" applyBorder="1" applyAlignment="1">
      <alignment horizontal="right" vertical="center" shrinkToFit="1"/>
    </xf>
    <xf numFmtId="0" fontId="24" fillId="2" borderId="1" xfId="0" applyFont="1" applyFill="1" applyBorder="1" applyAlignment="1">
      <alignment horizontal="center" vertical="center" shrinkToFit="1"/>
    </xf>
    <xf numFmtId="0" fontId="24" fillId="7" borderId="1" xfId="0" applyFont="1" applyFill="1" applyBorder="1" applyAlignment="1">
      <alignment horizontal="center" vertical="center" wrapText="1"/>
    </xf>
    <xf numFmtId="41" fontId="24" fillId="7" borderId="1" xfId="1" applyFont="1" applyFill="1" applyBorder="1" applyAlignment="1">
      <alignment horizontal="center" vertical="center" shrinkToFit="1"/>
    </xf>
    <xf numFmtId="197" fontId="24" fillId="2" borderId="1" xfId="0" applyNumberFormat="1" applyFont="1" applyFill="1" applyBorder="1" applyAlignment="1">
      <alignment horizontal="center" vertical="center"/>
    </xf>
    <xf numFmtId="0" fontId="51" fillId="2" borderId="1" xfId="0" applyFont="1" applyFill="1" applyBorder="1" applyAlignment="1">
      <alignment horizontal="center" vertical="center" shrinkToFit="1"/>
    </xf>
    <xf numFmtId="0" fontId="24" fillId="7" borderId="1" xfId="0" applyFont="1" applyFill="1" applyBorder="1" applyAlignment="1">
      <alignment horizontal="left" vertical="center" wrapText="1" shrinkToFit="1"/>
    </xf>
    <xf numFmtId="0" fontId="24" fillId="0" borderId="1" xfId="0" applyFont="1" applyBorder="1" applyAlignment="1">
      <alignment horizontal="left" vertical="center" wrapText="1"/>
    </xf>
    <xf numFmtId="179" fontId="24" fillId="0" borderId="1" xfId="1" applyNumberFormat="1" applyFont="1" applyBorder="1" applyAlignment="1">
      <alignment horizontal="right" vertical="center"/>
    </xf>
    <xf numFmtId="41" fontId="24" fillId="0" borderId="1" xfId="1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0" fontId="24" fillId="0" borderId="1" xfId="0" applyNumberFormat="1" applyFont="1" applyFill="1" applyBorder="1" applyAlignment="1">
      <alignment horizontal="center" vertical="center"/>
    </xf>
    <xf numFmtId="179" fontId="24" fillId="0" borderId="1" xfId="1" applyNumberFormat="1" applyFont="1" applyBorder="1" applyAlignment="1">
      <alignment horizontal="right" vertical="center" shrinkToFit="1"/>
    </xf>
    <xf numFmtId="0" fontId="51" fillId="0" borderId="1" xfId="0" applyFont="1" applyBorder="1" applyAlignment="1">
      <alignment horizontal="center" vertical="center"/>
    </xf>
    <xf numFmtId="0" fontId="51" fillId="0" borderId="1" xfId="0" applyFont="1" applyFill="1" applyBorder="1" applyAlignment="1">
      <alignment horizontal="center" vertical="center"/>
    </xf>
    <xf numFmtId="0" fontId="24" fillId="7" borderId="1" xfId="0" applyFont="1" applyFill="1" applyBorder="1" applyAlignment="1">
      <alignment horizontal="left" vertical="center"/>
    </xf>
    <xf numFmtId="0" fontId="24" fillId="7" borderId="1" xfId="0" applyNumberFormat="1" applyFont="1" applyFill="1" applyBorder="1" applyAlignment="1">
      <alignment horizontal="center" vertical="center"/>
    </xf>
    <xf numFmtId="179" fontId="24" fillId="7" borderId="1" xfId="1" applyNumberFormat="1" applyFont="1" applyFill="1" applyBorder="1" applyAlignment="1">
      <alignment horizontal="right" vertical="center" shrinkToFit="1"/>
    </xf>
    <xf numFmtId="0" fontId="24" fillId="0" borderId="1" xfId="0" applyFont="1" applyBorder="1" applyAlignment="1">
      <alignment vertical="center" wrapText="1"/>
    </xf>
    <xf numFmtId="41" fontId="52" fillId="0" borderId="2" xfId="1" applyFont="1" applyFill="1" applyBorder="1" applyAlignment="1">
      <alignment horizontal="right" vertical="center" shrinkToFit="1"/>
    </xf>
    <xf numFmtId="182" fontId="52" fillId="0" borderId="2" xfId="0" applyNumberFormat="1" applyFont="1" applyFill="1" applyBorder="1" applyAlignment="1">
      <alignment horizontal="center" vertical="center" shrinkToFit="1"/>
    </xf>
    <xf numFmtId="14" fontId="52" fillId="0" borderId="2" xfId="0" applyNumberFormat="1" applyFont="1" applyFill="1" applyBorder="1" applyAlignment="1">
      <alignment horizontal="center" vertical="center" shrinkToFit="1"/>
    </xf>
    <xf numFmtId="184" fontId="52" fillId="0" borderId="2" xfId="0" applyNumberFormat="1" applyFont="1" applyFill="1" applyBorder="1" applyAlignment="1">
      <alignment horizontal="center" vertical="center" shrinkToFit="1"/>
    </xf>
    <xf numFmtId="179" fontId="24" fillId="7" borderId="1" xfId="1" applyNumberFormat="1" applyFont="1" applyFill="1" applyBorder="1" applyAlignment="1">
      <alignment horizontal="right" vertical="center"/>
    </xf>
    <xf numFmtId="0" fontId="24" fillId="0" borderId="1" xfId="0" applyNumberFormat="1" applyFont="1" applyBorder="1" applyAlignment="1">
      <alignment horizontal="center" vertical="center" wrapText="1"/>
    </xf>
    <xf numFmtId="179" fontId="24" fillId="0" borderId="1" xfId="1" applyNumberFormat="1" applyFont="1" applyBorder="1" applyAlignment="1">
      <alignment horizontal="right" vertical="center" wrapText="1"/>
    </xf>
    <xf numFmtId="179" fontId="24" fillId="0" borderId="1" xfId="1" applyNumberFormat="1" applyFont="1" applyFill="1" applyBorder="1" applyAlignment="1">
      <alignment horizontal="right" vertical="center"/>
    </xf>
    <xf numFmtId="41" fontId="24" fillId="0" borderId="1" xfId="1" applyNumberFormat="1" applyFont="1" applyBorder="1" applyAlignment="1">
      <alignment horizontal="center" vertical="center" wrapText="1"/>
    </xf>
    <xf numFmtId="182" fontId="53" fillId="0" borderId="2" xfId="0" applyNumberFormat="1" applyFont="1" applyFill="1" applyBorder="1" applyAlignment="1">
      <alignment horizontal="center" vertical="center" shrinkToFit="1"/>
    </xf>
    <xf numFmtId="0" fontId="53" fillId="0" borderId="1" xfId="0" applyFont="1" applyBorder="1" applyAlignment="1">
      <alignment horizontal="center" vertical="center" wrapText="1"/>
    </xf>
    <xf numFmtId="0" fontId="53" fillId="0" borderId="1" xfId="0" applyFont="1" applyFill="1" applyBorder="1" applyAlignment="1">
      <alignment horizontal="left" vertical="center" shrinkToFit="1"/>
    </xf>
    <xf numFmtId="0" fontId="53" fillId="0" borderId="1" xfId="0" applyFont="1" applyFill="1" applyBorder="1" applyAlignment="1">
      <alignment horizontal="center" vertical="center" shrinkToFit="1"/>
    </xf>
    <xf numFmtId="0" fontId="53" fillId="0" borderId="1" xfId="0" applyNumberFormat="1" applyFont="1" applyBorder="1" applyAlignment="1">
      <alignment horizontal="center" vertical="center" shrinkToFit="1"/>
    </xf>
    <xf numFmtId="14" fontId="53" fillId="0" borderId="1" xfId="0" applyNumberFormat="1" applyFont="1" applyBorder="1" applyAlignment="1">
      <alignment horizontal="center" vertical="center" shrinkToFit="1"/>
    </xf>
    <xf numFmtId="0" fontId="53" fillId="0" borderId="1" xfId="0" applyFont="1" applyBorder="1" applyAlignment="1">
      <alignment horizontal="left" vertical="center" shrinkToFit="1"/>
    </xf>
    <xf numFmtId="186" fontId="53" fillId="0" borderId="1" xfId="1" applyNumberFormat="1" applyFont="1" applyBorder="1" applyAlignment="1">
      <alignment horizontal="right" vertical="center" shrinkToFit="1"/>
    </xf>
    <xf numFmtId="182" fontId="54" fillId="2" borderId="1" xfId="1" applyNumberFormat="1" applyFont="1" applyFill="1" applyBorder="1" applyAlignment="1">
      <alignment horizontal="right" vertical="center" shrinkToFit="1"/>
    </xf>
    <xf numFmtId="182" fontId="54" fillId="2" borderId="1" xfId="0" applyNumberFormat="1" applyFont="1" applyFill="1" applyBorder="1" applyAlignment="1">
      <alignment horizontal="right" vertical="center" shrinkToFit="1"/>
    </xf>
    <xf numFmtId="182" fontId="53" fillId="0" borderId="1" xfId="1" applyNumberFormat="1" applyFont="1" applyFill="1" applyBorder="1" applyAlignment="1">
      <alignment horizontal="right" vertical="center" shrinkToFit="1"/>
    </xf>
    <xf numFmtId="0" fontId="53" fillId="0" borderId="1" xfId="0" applyFont="1" applyFill="1" applyBorder="1" applyAlignment="1">
      <alignment horizontal="center" vertical="center" wrapText="1"/>
    </xf>
    <xf numFmtId="41" fontId="53" fillId="0" borderId="1" xfId="1" applyFont="1" applyBorder="1" applyAlignment="1">
      <alignment horizontal="left" vertical="center" wrapText="1" shrinkToFit="1"/>
    </xf>
    <xf numFmtId="3" fontId="53" fillId="0" borderId="1" xfId="0" applyNumberFormat="1" applyFont="1" applyBorder="1" applyAlignment="1">
      <alignment horizontal="right" vertical="center" wrapText="1"/>
    </xf>
    <xf numFmtId="14" fontId="53" fillId="0" borderId="1" xfId="0" applyNumberFormat="1" applyFont="1" applyBorder="1" applyAlignment="1">
      <alignment horizontal="center" vertical="center" wrapText="1"/>
    </xf>
    <xf numFmtId="0" fontId="55" fillId="0" borderId="7" xfId="0" applyFont="1" applyBorder="1" applyAlignment="1">
      <alignment horizontal="center" vertical="center" wrapText="1"/>
    </xf>
    <xf numFmtId="0" fontId="53" fillId="7" borderId="1" xfId="0" applyFont="1" applyFill="1" applyBorder="1" applyAlignment="1">
      <alignment horizontal="center" vertical="center" wrapText="1"/>
    </xf>
    <xf numFmtId="0" fontId="53" fillId="7" borderId="1" xfId="0" applyFont="1" applyFill="1" applyBorder="1" applyAlignment="1">
      <alignment horizontal="left" vertical="center" shrinkToFit="1"/>
    </xf>
    <xf numFmtId="0" fontId="53" fillId="7" borderId="1" xfId="0" applyNumberFormat="1" applyFont="1" applyFill="1" applyBorder="1" applyAlignment="1">
      <alignment horizontal="center" vertical="center" shrinkToFit="1"/>
    </xf>
    <xf numFmtId="14" fontId="53" fillId="7" borderId="1" xfId="0" applyNumberFormat="1" applyFont="1" applyFill="1" applyBorder="1" applyAlignment="1">
      <alignment horizontal="center" vertical="center" shrinkToFit="1"/>
    </xf>
    <xf numFmtId="186" fontId="53" fillId="7" borderId="1" xfId="1" applyNumberFormat="1" applyFont="1" applyFill="1" applyBorder="1" applyAlignment="1">
      <alignment horizontal="right" vertical="center" shrinkToFit="1"/>
    </xf>
    <xf numFmtId="182" fontId="53" fillId="7" borderId="1" xfId="1" applyNumberFormat="1" applyFont="1" applyFill="1" applyBorder="1" applyAlignment="1">
      <alignment horizontal="right" vertical="center" shrinkToFit="1"/>
    </xf>
    <xf numFmtId="0" fontId="53" fillId="7" borderId="1" xfId="0" applyFont="1" applyFill="1" applyBorder="1" applyAlignment="1">
      <alignment horizontal="center" vertical="center" shrinkToFit="1"/>
    </xf>
    <xf numFmtId="182" fontId="53" fillId="7" borderId="1" xfId="1" applyNumberFormat="1" applyFont="1" applyFill="1" applyBorder="1" applyAlignment="1">
      <alignment horizontal="right" vertical="center"/>
    </xf>
    <xf numFmtId="14" fontId="53" fillId="7" borderId="1" xfId="0" applyNumberFormat="1" applyFont="1" applyFill="1" applyBorder="1" applyAlignment="1">
      <alignment horizontal="center" vertical="center" wrapText="1" shrinkToFit="1"/>
    </xf>
    <xf numFmtId="0" fontId="53" fillId="7" borderId="1" xfId="0" applyNumberFormat="1" applyFont="1" applyFill="1" applyBorder="1" applyAlignment="1">
      <alignment horizontal="left" vertical="center" shrinkToFit="1"/>
    </xf>
    <xf numFmtId="41" fontId="53" fillId="7" borderId="1" xfId="1" applyFont="1" applyFill="1" applyBorder="1" applyAlignment="1">
      <alignment horizontal="left" vertical="center" shrinkToFit="1"/>
    </xf>
    <xf numFmtId="182" fontId="53" fillId="7" borderId="1" xfId="0" applyNumberFormat="1" applyFont="1" applyFill="1" applyBorder="1" applyAlignment="1">
      <alignment horizontal="right" vertical="center"/>
    </xf>
    <xf numFmtId="14" fontId="53" fillId="7" borderId="1" xfId="0" applyNumberFormat="1" applyFont="1" applyFill="1" applyBorder="1" applyAlignment="1">
      <alignment horizontal="center" vertical="center" wrapText="1"/>
    </xf>
    <xf numFmtId="182" fontId="54" fillId="7" borderId="1" xfId="0" applyNumberFormat="1" applyFont="1" applyFill="1" applyBorder="1" applyAlignment="1">
      <alignment horizontal="right" vertical="center" shrinkToFit="1"/>
    </xf>
    <xf numFmtId="0" fontId="53" fillId="0" borderId="1" xfId="0" applyNumberFormat="1" applyFont="1" applyBorder="1" applyAlignment="1">
      <alignment horizontal="center" vertical="center" wrapText="1" shrinkToFit="1"/>
    </xf>
    <xf numFmtId="14" fontId="53" fillId="0" borderId="1" xfId="0" applyNumberFormat="1" applyFont="1" applyBorder="1" applyAlignment="1">
      <alignment horizontal="center" vertical="center" wrapText="1" shrinkToFit="1"/>
    </xf>
    <xf numFmtId="0" fontId="53" fillId="0" borderId="1" xfId="0" applyNumberFormat="1" applyFont="1" applyBorder="1" applyAlignment="1">
      <alignment horizontal="left" vertical="center" shrinkToFit="1"/>
    </xf>
    <xf numFmtId="186" fontId="53" fillId="0" borderId="1" xfId="1" applyNumberFormat="1" applyFont="1" applyBorder="1" applyAlignment="1">
      <alignment horizontal="right" vertical="center" wrapText="1"/>
    </xf>
    <xf numFmtId="41" fontId="54" fillId="2" borderId="1" xfId="1" applyFont="1" applyFill="1" applyBorder="1" applyAlignment="1">
      <alignment horizontal="right" vertical="center" wrapText="1"/>
    </xf>
    <xf numFmtId="41" fontId="53" fillId="0" borderId="1" xfId="1" applyFont="1" applyBorder="1" applyAlignment="1">
      <alignment horizontal="right" vertical="center" wrapText="1"/>
    </xf>
    <xf numFmtId="41" fontId="55" fillId="0" borderId="1" xfId="1" applyFont="1" applyBorder="1" applyAlignment="1">
      <alignment horizontal="left" vertical="center" wrapText="1" shrinkToFit="1"/>
    </xf>
    <xf numFmtId="14" fontId="53" fillId="0" borderId="1" xfId="0" applyNumberFormat="1" applyFont="1" applyFill="1" applyBorder="1" applyAlignment="1">
      <alignment horizontal="center" vertical="center" wrapText="1"/>
    </xf>
    <xf numFmtId="182" fontId="53" fillId="0" borderId="1" xfId="1" applyNumberFormat="1" applyFont="1" applyBorder="1" applyAlignment="1">
      <alignment horizontal="right" vertical="center" wrapText="1"/>
    </xf>
    <xf numFmtId="41" fontId="53" fillId="0" borderId="1" xfId="1" applyFont="1" applyBorder="1" applyAlignment="1">
      <alignment horizontal="left" vertical="center" shrinkToFit="1"/>
    </xf>
    <xf numFmtId="0" fontId="53" fillId="0" borderId="1" xfId="0" applyNumberFormat="1" applyFont="1" applyFill="1" applyBorder="1" applyAlignment="1">
      <alignment horizontal="center" vertical="center" wrapText="1" shrinkToFit="1"/>
    </xf>
    <xf numFmtId="14" fontId="53" fillId="0" borderId="1" xfId="0" applyNumberFormat="1" applyFont="1" applyFill="1" applyBorder="1" applyAlignment="1">
      <alignment horizontal="center" vertical="center" wrapText="1" shrinkToFit="1"/>
    </xf>
    <xf numFmtId="0" fontId="53" fillId="0" borderId="1" xfId="0" applyNumberFormat="1" applyFont="1" applyFill="1" applyBorder="1" applyAlignment="1">
      <alignment horizontal="left" vertical="center" shrinkToFit="1"/>
    </xf>
    <xf numFmtId="182" fontId="53" fillId="0" borderId="1" xfId="1" applyNumberFormat="1" applyFont="1" applyFill="1" applyBorder="1" applyAlignment="1">
      <alignment horizontal="right" vertical="center" wrapText="1"/>
    </xf>
    <xf numFmtId="41" fontId="54" fillId="0" borderId="1" xfId="1" applyFont="1" applyFill="1" applyBorder="1" applyAlignment="1">
      <alignment horizontal="right" vertical="center" wrapText="1"/>
    </xf>
    <xf numFmtId="41" fontId="53" fillId="0" borderId="1" xfId="1" applyFont="1" applyFill="1" applyBorder="1" applyAlignment="1">
      <alignment horizontal="right" vertical="center" wrapText="1" shrinkToFit="1"/>
    </xf>
    <xf numFmtId="41" fontId="53" fillId="0" borderId="1" xfId="1" applyFont="1" applyFill="1" applyBorder="1" applyAlignment="1">
      <alignment horizontal="left" vertical="center" wrapText="1"/>
    </xf>
    <xf numFmtId="41" fontId="56" fillId="0" borderId="1" xfId="1" applyFont="1" applyFill="1" applyBorder="1" applyAlignment="1">
      <alignment horizontal="left" vertical="center" wrapText="1" shrinkToFit="1"/>
    </xf>
    <xf numFmtId="41" fontId="53" fillId="0" borderId="1" xfId="1" applyFont="1" applyBorder="1" applyAlignment="1">
      <alignment horizontal="center" vertical="center" wrapText="1"/>
    </xf>
    <xf numFmtId="41" fontId="53" fillId="0" borderId="1" xfId="1" applyFont="1" applyFill="1" applyBorder="1" applyAlignment="1">
      <alignment horizontal="right" vertical="center" wrapText="1"/>
    </xf>
    <xf numFmtId="0" fontId="53" fillId="0" borderId="1" xfId="0" applyFont="1" applyFill="1" applyBorder="1" applyAlignment="1">
      <alignment horizontal="left" vertical="center" wrapText="1"/>
    </xf>
    <xf numFmtId="41" fontId="53" fillId="0" borderId="1" xfId="1" applyFont="1" applyFill="1" applyBorder="1" applyAlignment="1">
      <alignment horizontal="left" vertical="center" shrinkToFit="1"/>
    </xf>
    <xf numFmtId="41" fontId="53" fillId="0" borderId="1" xfId="1" applyFont="1" applyFill="1" applyBorder="1" applyAlignment="1">
      <alignment horizontal="center" vertical="center" wrapText="1"/>
    </xf>
    <xf numFmtId="41" fontId="53" fillId="0" borderId="1" xfId="1" applyFont="1" applyFill="1" applyBorder="1" applyAlignment="1">
      <alignment horizontal="left" vertical="center" wrapText="1" shrinkToFit="1"/>
    </xf>
    <xf numFmtId="3" fontId="53" fillId="0" borderId="1" xfId="0" applyNumberFormat="1" applyFont="1" applyFill="1" applyBorder="1" applyAlignment="1">
      <alignment horizontal="right" vertical="center" wrapText="1"/>
    </xf>
    <xf numFmtId="186" fontId="53" fillId="0" borderId="1" xfId="1" applyNumberFormat="1" applyFont="1" applyFill="1" applyBorder="1" applyAlignment="1">
      <alignment horizontal="right" vertical="center" shrinkToFit="1"/>
    </xf>
    <xf numFmtId="0" fontId="53" fillId="0" borderId="1" xfId="0" applyNumberFormat="1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left" vertical="center" wrapText="1" shrinkToFit="1"/>
    </xf>
    <xf numFmtId="0" fontId="55" fillId="0" borderId="1" xfId="0" applyFont="1" applyFill="1" applyBorder="1" applyAlignment="1">
      <alignment horizontal="left" vertical="center" wrapText="1" shrinkToFit="1"/>
    </xf>
    <xf numFmtId="14" fontId="53" fillId="0" borderId="1" xfId="0" applyNumberFormat="1" applyFont="1" applyFill="1" applyBorder="1" applyAlignment="1">
      <alignment horizontal="center" vertical="center" shrinkToFit="1"/>
    </xf>
    <xf numFmtId="182" fontId="54" fillId="0" borderId="1" xfId="1" applyNumberFormat="1" applyFont="1" applyFill="1" applyBorder="1" applyAlignment="1">
      <alignment horizontal="right" vertical="center" shrinkToFit="1"/>
    </xf>
    <xf numFmtId="182" fontId="54" fillId="0" borderId="1" xfId="0" applyNumberFormat="1" applyFont="1" applyFill="1" applyBorder="1" applyAlignment="1">
      <alignment horizontal="right" vertical="center" shrinkToFit="1"/>
    </xf>
    <xf numFmtId="43" fontId="54" fillId="7" borderId="1" xfId="1" applyNumberFormat="1" applyFont="1" applyFill="1" applyBorder="1" applyAlignment="1">
      <alignment horizontal="center" vertical="center" shrinkToFit="1"/>
    </xf>
    <xf numFmtId="41" fontId="53" fillId="7" borderId="1" xfId="1" applyFont="1" applyFill="1" applyBorder="1" applyAlignment="1">
      <alignment horizontal="right" vertical="center" wrapText="1"/>
    </xf>
    <xf numFmtId="3" fontId="53" fillId="7" borderId="1" xfId="0" applyNumberFormat="1" applyFont="1" applyFill="1" applyBorder="1" applyAlignment="1">
      <alignment horizontal="right" vertical="center" wrapText="1"/>
    </xf>
    <xf numFmtId="41" fontId="53" fillId="7" borderId="1" xfId="1" applyFont="1" applyFill="1" applyBorder="1" applyAlignment="1">
      <alignment horizontal="center" vertical="center" wrapText="1"/>
    </xf>
    <xf numFmtId="0" fontId="53" fillId="2" borderId="1" xfId="0" applyNumberFormat="1" applyFont="1" applyFill="1" applyBorder="1" applyAlignment="1">
      <alignment horizontal="center" vertical="center" shrinkToFit="1"/>
    </xf>
    <xf numFmtId="14" fontId="53" fillId="2" borderId="1" xfId="0" applyNumberFormat="1" applyFont="1" applyFill="1" applyBorder="1" applyAlignment="1">
      <alignment horizontal="center" vertical="center" shrinkToFit="1"/>
    </xf>
    <xf numFmtId="43" fontId="53" fillId="0" borderId="1" xfId="1" applyNumberFormat="1" applyFont="1" applyBorder="1" applyAlignment="1">
      <alignment horizontal="right" vertical="center" shrinkToFit="1"/>
    </xf>
    <xf numFmtId="43" fontId="54" fillId="2" borderId="1" xfId="1" applyNumberFormat="1" applyFont="1" applyFill="1" applyBorder="1" applyAlignment="1">
      <alignment horizontal="right" vertical="center" shrinkToFit="1"/>
    </xf>
    <xf numFmtId="182" fontId="54" fillId="7" borderId="1" xfId="1" applyNumberFormat="1" applyFont="1" applyFill="1" applyBorder="1" applyAlignment="1">
      <alignment horizontal="right" vertical="center" shrinkToFit="1"/>
    </xf>
    <xf numFmtId="0" fontId="53" fillId="7" borderId="1" xfId="0" applyFont="1" applyFill="1" applyBorder="1" applyAlignment="1">
      <alignment horizontal="left" vertical="center" wrapText="1" shrinkToFit="1"/>
    </xf>
    <xf numFmtId="41" fontId="57" fillId="7" borderId="1" xfId="1" applyFont="1" applyFill="1" applyBorder="1" applyAlignment="1">
      <alignment horizontal="center" vertical="center" wrapText="1"/>
    </xf>
    <xf numFmtId="14" fontId="57" fillId="7" borderId="1" xfId="0" applyNumberFormat="1" applyFont="1" applyFill="1" applyBorder="1" applyAlignment="1">
      <alignment horizontal="center" vertical="center" shrinkToFit="1"/>
    </xf>
    <xf numFmtId="187" fontId="53" fillId="0" borderId="1" xfId="1" applyNumberFormat="1" applyFont="1" applyBorder="1" applyAlignment="1">
      <alignment horizontal="right" vertical="center" wrapText="1"/>
    </xf>
    <xf numFmtId="0" fontId="53" fillId="0" borderId="1" xfId="0" applyFont="1" applyBorder="1" applyAlignment="1">
      <alignment horizontal="center" vertical="center" shrinkToFit="1"/>
    </xf>
    <xf numFmtId="3" fontId="53" fillId="7" borderId="1" xfId="0" applyNumberFormat="1" applyFont="1" applyFill="1" applyBorder="1" applyAlignment="1">
      <alignment horizontal="right" vertical="center" shrinkToFit="1"/>
    </xf>
    <xf numFmtId="186" fontId="57" fillId="7" borderId="1" xfId="1" applyNumberFormat="1" applyFont="1" applyFill="1" applyBorder="1" applyAlignment="1">
      <alignment horizontal="right" vertical="center" shrinkToFit="1"/>
    </xf>
    <xf numFmtId="182" fontId="57" fillId="7" borderId="1" xfId="1" applyNumberFormat="1" applyFont="1" applyFill="1" applyBorder="1" applyAlignment="1">
      <alignment horizontal="right" vertical="center" shrinkToFit="1"/>
    </xf>
    <xf numFmtId="41" fontId="53" fillId="7" borderId="1" xfId="1" applyFont="1" applyFill="1" applyBorder="1" applyAlignment="1">
      <alignment horizontal="center" vertical="center" shrinkToFit="1"/>
    </xf>
    <xf numFmtId="41" fontId="56" fillId="0" borderId="1" xfId="1" applyFont="1" applyFill="1" applyBorder="1" applyAlignment="1">
      <alignment horizontal="left" vertical="center" shrinkToFit="1"/>
    </xf>
    <xf numFmtId="0" fontId="58" fillId="0" borderId="1" xfId="0" applyFont="1" applyFill="1" applyBorder="1" applyAlignment="1">
      <alignment horizontal="left" vertical="center" wrapText="1" shrinkToFit="1"/>
    </xf>
    <xf numFmtId="186" fontId="53" fillId="0" borderId="1" xfId="1" applyNumberFormat="1" applyFont="1" applyFill="1" applyBorder="1" applyAlignment="1">
      <alignment horizontal="right" vertical="center" wrapText="1"/>
    </xf>
    <xf numFmtId="3" fontId="57" fillId="0" borderId="1" xfId="0" applyNumberFormat="1" applyFont="1" applyBorder="1" applyAlignment="1">
      <alignment horizontal="right" vertical="center" wrapText="1"/>
    </xf>
    <xf numFmtId="14" fontId="57" fillId="0" borderId="1" xfId="0" applyNumberFormat="1" applyFont="1" applyBorder="1" applyAlignment="1">
      <alignment horizontal="center" vertical="center" wrapText="1"/>
    </xf>
    <xf numFmtId="41" fontId="54" fillId="0" borderId="1" xfId="1" applyFont="1" applyFill="1" applyBorder="1" applyAlignment="1">
      <alignment horizontal="right" vertical="center" shrinkToFit="1"/>
    </xf>
    <xf numFmtId="41" fontId="53" fillId="0" borderId="1" xfId="1" applyFont="1" applyFill="1" applyBorder="1" applyAlignment="1">
      <alignment horizontal="right" vertical="center" shrinkToFit="1"/>
    </xf>
    <xf numFmtId="186" fontId="53" fillId="7" borderId="1" xfId="1" applyNumberFormat="1" applyFont="1" applyFill="1" applyBorder="1" applyAlignment="1">
      <alignment vertical="center" shrinkToFit="1"/>
    </xf>
    <xf numFmtId="182" fontId="54" fillId="7" borderId="1" xfId="0" applyNumberFormat="1" applyFont="1" applyFill="1" applyBorder="1" applyAlignment="1">
      <alignment vertical="center" shrinkToFit="1"/>
    </xf>
    <xf numFmtId="0" fontId="59" fillId="0" borderId="1" xfId="0" applyFont="1" applyBorder="1" applyAlignment="1">
      <alignment horizontal="right" vertical="center" wrapText="1"/>
    </xf>
    <xf numFmtId="3" fontId="59" fillId="0" borderId="1" xfId="0" applyNumberFormat="1" applyFont="1" applyBorder="1" applyAlignment="1">
      <alignment horizontal="right" vertical="center" wrapText="1"/>
    </xf>
    <xf numFmtId="182" fontId="53" fillId="0" borderId="1" xfId="0" applyNumberFormat="1" applyFont="1" applyFill="1" applyBorder="1" applyAlignment="1">
      <alignment horizontal="center" vertical="center" shrinkToFit="1"/>
    </xf>
    <xf numFmtId="0" fontId="53" fillId="0" borderId="1" xfId="0" applyFont="1" applyBorder="1" applyAlignment="1">
      <alignment vertical="center" shrinkToFit="1"/>
    </xf>
    <xf numFmtId="0" fontId="53" fillId="0" borderId="1" xfId="0" applyFont="1" applyFill="1" applyBorder="1" applyAlignment="1">
      <alignment vertical="center" shrinkToFit="1"/>
    </xf>
    <xf numFmtId="3" fontId="59" fillId="0" borderId="1" xfId="0" applyNumberFormat="1" applyFont="1" applyBorder="1" applyAlignment="1">
      <alignment vertical="center" wrapText="1"/>
    </xf>
    <xf numFmtId="182" fontId="54" fillId="2" borderId="1" xfId="0" applyNumberFormat="1" applyFont="1" applyFill="1" applyBorder="1" applyAlignment="1">
      <alignment vertical="center" shrinkToFit="1"/>
    </xf>
    <xf numFmtId="182" fontId="53" fillId="0" borderId="1" xfId="1" applyNumberFormat="1" applyFont="1" applyFill="1" applyBorder="1" applyAlignment="1">
      <alignment vertical="center" shrinkToFit="1"/>
    </xf>
    <xf numFmtId="0" fontId="31" fillId="7" borderId="1" xfId="0" applyFont="1" applyFill="1" applyBorder="1" applyAlignment="1">
      <alignment horizontal="center" vertical="center"/>
    </xf>
    <xf numFmtId="0" fontId="31" fillId="7" borderId="1" xfId="0" applyFont="1" applyFill="1" applyBorder="1" applyAlignment="1">
      <alignment horizontal="center" vertical="center" wrapText="1"/>
    </xf>
    <xf numFmtId="0" fontId="31" fillId="7" borderId="1" xfId="0" applyFont="1" applyFill="1" applyBorder="1" applyAlignment="1">
      <alignment horizontal="center" vertical="center" shrinkToFit="1"/>
    </xf>
    <xf numFmtId="182" fontId="31" fillId="7" borderId="1" xfId="1" applyNumberFormat="1" applyFont="1" applyFill="1" applyBorder="1" applyAlignment="1">
      <alignment horizontal="right" vertical="center" shrinkToFit="1"/>
    </xf>
    <xf numFmtId="179" fontId="31" fillId="7" borderId="1" xfId="0" applyNumberFormat="1" applyFont="1" applyFill="1" applyBorder="1" applyAlignment="1">
      <alignment horizontal="center" vertical="center" wrapText="1"/>
    </xf>
    <xf numFmtId="49" fontId="31" fillId="7" borderId="1" xfId="1" applyNumberFormat="1" applyFont="1" applyFill="1" applyBorder="1" applyAlignment="1">
      <alignment horizontal="center" vertical="center" wrapText="1"/>
    </xf>
    <xf numFmtId="49" fontId="31" fillId="7" borderId="1" xfId="0" applyNumberFormat="1" applyFont="1" applyFill="1" applyBorder="1" applyAlignment="1">
      <alignment horizontal="right" vertical="center" wrapText="1"/>
    </xf>
    <xf numFmtId="0" fontId="31" fillId="7" borderId="1" xfId="1" applyNumberFormat="1" applyFont="1" applyFill="1" applyBorder="1" applyAlignment="1">
      <alignment horizontal="center" vertical="center" wrapText="1"/>
    </xf>
    <xf numFmtId="0" fontId="31" fillId="7" borderId="2" xfId="0" applyFont="1" applyFill="1" applyBorder="1" applyAlignment="1">
      <alignment horizontal="center" vertical="center" shrinkToFit="1"/>
    </xf>
    <xf numFmtId="49" fontId="31" fillId="7" borderId="1" xfId="0" applyNumberFormat="1" applyFont="1" applyFill="1" applyBorder="1" applyAlignment="1">
      <alignment horizontal="center" vertical="center" wrapText="1"/>
    </xf>
    <xf numFmtId="3" fontId="31" fillId="7" borderId="1" xfId="0" applyNumberFormat="1" applyFont="1" applyFill="1" applyBorder="1" applyAlignment="1">
      <alignment horizontal="center" vertical="center" shrinkToFit="1"/>
    </xf>
    <xf numFmtId="179" fontId="31" fillId="7" borderId="1" xfId="0" applyNumberFormat="1" applyFont="1" applyFill="1" applyBorder="1" applyAlignment="1">
      <alignment horizontal="center" vertical="center" shrinkToFit="1"/>
    </xf>
    <xf numFmtId="198" fontId="31" fillId="7" borderId="1" xfId="0" applyNumberFormat="1" applyFont="1" applyFill="1" applyBorder="1" applyAlignment="1">
      <alignment horizontal="right" vertical="center" shrinkToFit="1"/>
    </xf>
    <xf numFmtId="14" fontId="31" fillId="7" borderId="1" xfId="0" applyNumberFormat="1" applyFont="1" applyFill="1" applyBorder="1" applyAlignment="1">
      <alignment horizontal="center" vertical="center" shrinkToFit="1"/>
    </xf>
    <xf numFmtId="0" fontId="31" fillId="7" borderId="1" xfId="0" applyNumberFormat="1" applyFont="1" applyFill="1" applyBorder="1" applyAlignment="1">
      <alignment horizontal="center" vertical="center" shrinkToFit="1"/>
    </xf>
    <xf numFmtId="49" fontId="31" fillId="7" borderId="1" xfId="0" applyNumberFormat="1" applyFont="1" applyFill="1" applyBorder="1" applyAlignment="1">
      <alignment horizontal="center" vertical="center" shrinkToFit="1"/>
    </xf>
    <xf numFmtId="3" fontId="31" fillId="7" borderId="1" xfId="0" applyNumberFormat="1" applyFont="1" applyFill="1" applyBorder="1" applyAlignment="1">
      <alignment horizontal="center" vertical="center" wrapText="1"/>
    </xf>
    <xf numFmtId="41" fontId="31" fillId="7" borderId="2" xfId="1" applyNumberFormat="1" applyFont="1" applyFill="1" applyBorder="1" applyAlignment="1">
      <alignment horizontal="center" vertical="center" wrapText="1" shrinkToFit="1"/>
    </xf>
    <xf numFmtId="0" fontId="31" fillId="7" borderId="2" xfId="1" applyNumberFormat="1" applyFont="1" applyFill="1" applyBorder="1" applyAlignment="1">
      <alignment horizontal="center" vertical="center" shrinkToFit="1"/>
    </xf>
    <xf numFmtId="182" fontId="31" fillId="0" borderId="2" xfId="0" applyNumberFormat="1" applyFont="1" applyFill="1" applyBorder="1" applyAlignment="1">
      <alignment horizontal="center" vertical="center" shrinkToFit="1"/>
    </xf>
    <xf numFmtId="0" fontId="31" fillId="7" borderId="2" xfId="0" applyFont="1" applyFill="1" applyBorder="1" applyAlignment="1">
      <alignment horizontal="center" vertical="center" wrapText="1"/>
    </xf>
    <xf numFmtId="182" fontId="31" fillId="7" borderId="2" xfId="1" applyNumberFormat="1" applyFont="1" applyFill="1" applyBorder="1" applyAlignment="1">
      <alignment horizontal="right" vertical="center" shrinkToFit="1"/>
    </xf>
    <xf numFmtId="3" fontId="31" fillId="7" borderId="2" xfId="0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31" fillId="0" borderId="1" xfId="0" applyFont="1" applyBorder="1" applyAlignment="1">
      <alignment horizontal="center" vertical="center"/>
    </xf>
    <xf numFmtId="41" fontId="31" fillId="0" borderId="2" xfId="1" applyFont="1" applyFill="1" applyBorder="1" applyAlignment="1">
      <alignment horizontal="right" vertical="center" shrinkToFit="1"/>
    </xf>
    <xf numFmtId="14" fontId="31" fillId="0" borderId="2" xfId="0" applyNumberFormat="1" applyFont="1" applyFill="1" applyBorder="1" applyAlignment="1">
      <alignment horizontal="center" vertical="center" shrinkToFit="1"/>
    </xf>
    <xf numFmtId="184" fontId="31" fillId="0" borderId="2" xfId="0" applyNumberFormat="1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center" vertical="center" wrapText="1"/>
    </xf>
    <xf numFmtId="0" fontId="31" fillId="0" borderId="2" xfId="0" applyFont="1" applyFill="1" applyBorder="1" applyAlignment="1">
      <alignment horizontal="center" vertical="center" shrinkToFit="1"/>
    </xf>
    <xf numFmtId="182" fontId="31" fillId="0" borderId="1" xfId="1" applyNumberFormat="1" applyFont="1" applyFill="1" applyBorder="1" applyAlignment="1">
      <alignment horizontal="right" vertical="center" shrinkToFit="1"/>
    </xf>
    <xf numFmtId="3" fontId="31" fillId="0" borderId="1" xfId="0" applyNumberFormat="1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center" vertical="center" wrapText="1" shrinkToFit="1"/>
    </xf>
    <xf numFmtId="182" fontId="31" fillId="0" borderId="1" xfId="0" applyNumberFormat="1" applyFont="1" applyFill="1" applyBorder="1" applyAlignment="1">
      <alignment horizontal="right" vertical="center" shrinkToFit="1"/>
    </xf>
    <xf numFmtId="14" fontId="31" fillId="0" borderId="1" xfId="0" applyNumberFormat="1" applyFont="1" applyFill="1" applyBorder="1" applyAlignment="1">
      <alignment horizontal="center" vertical="center" shrinkToFit="1"/>
    </xf>
    <xf numFmtId="0" fontId="31" fillId="0" borderId="1" xfId="0" applyNumberFormat="1" applyFont="1" applyFill="1" applyBorder="1" applyAlignment="1">
      <alignment horizontal="center" vertical="center" shrinkToFit="1"/>
    </xf>
    <xf numFmtId="199" fontId="31" fillId="0" borderId="1" xfId="0" applyNumberFormat="1" applyFont="1" applyFill="1" applyBorder="1" applyAlignment="1">
      <alignment horizontal="center" vertical="center" shrinkToFit="1"/>
    </xf>
    <xf numFmtId="0" fontId="31" fillId="7" borderId="1" xfId="0" applyFont="1" applyFill="1" applyBorder="1" applyAlignment="1">
      <alignment horizontal="center" vertical="center" wrapText="1" shrinkToFit="1"/>
    </xf>
    <xf numFmtId="0" fontId="29" fillId="0" borderId="0" xfId="0" applyFont="1" applyAlignment="1">
      <alignment vertical="center"/>
    </xf>
    <xf numFmtId="179" fontId="31" fillId="7" borderId="1" xfId="0" applyNumberFormat="1" applyFont="1" applyFill="1" applyBorder="1" applyAlignment="1">
      <alignment horizontal="center" vertical="center" wrapText="1" shrinkToFit="1"/>
    </xf>
    <xf numFmtId="3" fontId="31" fillId="0" borderId="2" xfId="0" applyNumberFormat="1" applyFont="1" applyFill="1" applyBorder="1" applyAlignment="1">
      <alignment horizontal="center" vertical="center" shrinkToFit="1"/>
    </xf>
    <xf numFmtId="0" fontId="31" fillId="0" borderId="2" xfId="0" applyNumberFormat="1" applyFont="1" applyFill="1" applyBorder="1" applyAlignment="1">
      <alignment horizontal="center" vertical="center" shrinkToFit="1"/>
    </xf>
    <xf numFmtId="49" fontId="31" fillId="0" borderId="2" xfId="0" applyNumberFormat="1" applyFont="1" applyFill="1" applyBorder="1" applyAlignment="1">
      <alignment horizontal="center" vertical="center" shrinkToFit="1"/>
    </xf>
    <xf numFmtId="0" fontId="31" fillId="0" borderId="2" xfId="0" applyFont="1" applyBorder="1" applyAlignment="1">
      <alignment horizontal="center" vertical="center" shrinkToFit="1"/>
    </xf>
    <xf numFmtId="1" fontId="31" fillId="7" borderId="1" xfId="0" applyNumberFormat="1" applyFont="1" applyFill="1" applyBorder="1" applyAlignment="1">
      <alignment horizontal="center" vertical="center" shrinkToFit="1"/>
    </xf>
    <xf numFmtId="41" fontId="31" fillId="7" borderId="2" xfId="1" applyNumberFormat="1" applyFont="1" applyFill="1" applyBorder="1" applyAlignment="1">
      <alignment horizontal="center" vertical="center" shrinkToFit="1"/>
    </xf>
    <xf numFmtId="41" fontId="31" fillId="0" borderId="1" xfId="1" applyFont="1" applyFill="1" applyBorder="1" applyAlignment="1">
      <alignment horizontal="right" vertical="center" shrinkToFit="1"/>
    </xf>
    <xf numFmtId="182" fontId="31" fillId="7" borderId="1" xfId="0" applyNumberFormat="1" applyFont="1" applyFill="1" applyBorder="1" applyAlignment="1">
      <alignment horizontal="right" vertical="center" shrinkToFit="1"/>
    </xf>
    <xf numFmtId="0" fontId="31" fillId="7" borderId="2" xfId="0" applyFont="1" applyFill="1" applyBorder="1" applyAlignment="1">
      <alignment horizontal="center" vertical="center"/>
    </xf>
    <xf numFmtId="0" fontId="31" fillId="7" borderId="2" xfId="0" applyFont="1" applyFill="1" applyBorder="1" applyAlignment="1">
      <alignment horizontal="right" vertical="center" shrinkToFit="1"/>
    </xf>
    <xf numFmtId="177" fontId="31" fillId="7" borderId="2" xfId="1" applyNumberFormat="1" applyFont="1" applyFill="1" applyBorder="1" applyAlignment="1">
      <alignment horizontal="center" vertical="center" shrinkToFit="1"/>
    </xf>
    <xf numFmtId="41" fontId="31" fillId="7" borderId="2" xfId="1" applyFont="1" applyFill="1" applyBorder="1" applyAlignment="1">
      <alignment horizontal="right" vertical="center" shrinkToFit="1"/>
    </xf>
    <xf numFmtId="177" fontId="31" fillId="7" borderId="2" xfId="1" applyNumberFormat="1" applyFont="1" applyFill="1" applyBorder="1" applyAlignment="1">
      <alignment horizontal="center" vertical="center" wrapText="1" shrinkToFit="1"/>
    </xf>
    <xf numFmtId="182" fontId="31" fillId="0" borderId="1" xfId="0" applyNumberFormat="1" applyFont="1" applyFill="1" applyBorder="1" applyAlignment="1">
      <alignment horizontal="center" vertical="center" shrinkToFit="1"/>
    </xf>
    <xf numFmtId="0" fontId="31" fillId="0" borderId="1" xfId="0" applyFont="1" applyBorder="1" applyAlignment="1">
      <alignment horizontal="center" vertical="center" wrapText="1"/>
    </xf>
    <xf numFmtId="184" fontId="31" fillId="0" borderId="1" xfId="0" applyNumberFormat="1" applyFont="1" applyFill="1" applyBorder="1" applyAlignment="1">
      <alignment horizontal="center" vertical="center" shrinkToFit="1"/>
    </xf>
    <xf numFmtId="9" fontId="31" fillId="7" borderId="1" xfId="62" applyFont="1" applyFill="1" applyBorder="1" applyAlignment="1">
      <alignment horizontal="center" vertical="center" shrinkToFit="1"/>
    </xf>
    <xf numFmtId="14" fontId="31" fillId="0" borderId="1" xfId="0" applyNumberFormat="1" applyFont="1" applyFill="1" applyBorder="1" applyAlignment="1">
      <alignment horizontal="center" vertical="center" wrapText="1"/>
    </xf>
    <xf numFmtId="0" fontId="31" fillId="7" borderId="2" xfId="1" applyNumberFormat="1" applyFont="1" applyFill="1" applyBorder="1" applyAlignment="1">
      <alignment horizontal="center" vertical="center" wrapText="1" shrinkToFit="1"/>
    </xf>
    <xf numFmtId="0" fontId="31" fillId="0" borderId="1" xfId="0" applyFont="1" applyBorder="1" applyAlignment="1">
      <alignment horizontal="center" vertical="center" shrinkToFit="1"/>
    </xf>
    <xf numFmtId="189" fontId="31" fillId="0" borderId="2" xfId="0" applyNumberFormat="1" applyFont="1" applyFill="1" applyBorder="1" applyAlignment="1">
      <alignment horizontal="center" vertical="center" shrinkToFit="1"/>
    </xf>
    <xf numFmtId="189" fontId="31" fillId="0" borderId="1" xfId="0" applyNumberFormat="1" applyFont="1" applyFill="1" applyBorder="1" applyAlignment="1">
      <alignment horizontal="center" vertical="center" shrinkToFit="1"/>
    </xf>
    <xf numFmtId="189" fontId="31" fillId="7" borderId="2" xfId="1" applyNumberFormat="1" applyFont="1" applyFill="1" applyBorder="1" applyAlignment="1">
      <alignment horizontal="center" vertical="center" shrinkToFit="1"/>
    </xf>
    <xf numFmtId="14" fontId="31" fillId="0" borderId="2" xfId="0" applyNumberFormat="1" applyFont="1" applyFill="1" applyBorder="1" applyAlignment="1">
      <alignment horizontal="center" vertical="center" wrapText="1"/>
    </xf>
    <xf numFmtId="200" fontId="31" fillId="7" borderId="2" xfId="1" applyNumberFormat="1" applyFont="1" applyFill="1" applyBorder="1" applyAlignment="1">
      <alignment horizontal="center" vertical="center" shrinkToFit="1"/>
    </xf>
    <xf numFmtId="182" fontId="31" fillId="0" borderId="9" xfId="0" applyNumberFormat="1" applyFont="1" applyFill="1" applyBorder="1" applyAlignment="1">
      <alignment horizontal="center" vertical="center" shrinkToFit="1"/>
    </xf>
    <xf numFmtId="0" fontId="31" fillId="7" borderId="8" xfId="0" applyFont="1" applyFill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182" fontId="31" fillId="7" borderId="2" xfId="0" applyNumberFormat="1" applyFont="1" applyFill="1" applyBorder="1" applyAlignment="1">
      <alignment horizontal="center" vertical="center" shrinkToFit="1"/>
    </xf>
    <xf numFmtId="14" fontId="31" fillId="7" borderId="2" xfId="0" applyNumberFormat="1" applyFont="1" applyFill="1" applyBorder="1" applyAlignment="1">
      <alignment horizontal="center" vertical="center" shrinkToFit="1"/>
    </xf>
    <xf numFmtId="182" fontId="31" fillId="0" borderId="2" xfId="1" applyNumberFormat="1" applyFont="1" applyFill="1" applyBorder="1" applyAlignment="1">
      <alignment horizontal="right" vertical="center" shrinkToFit="1"/>
    </xf>
    <xf numFmtId="182" fontId="31" fillId="0" borderId="1" xfId="0" applyNumberFormat="1" applyFont="1" applyFill="1" applyBorder="1" applyAlignment="1">
      <alignment horizontal="center" vertical="center" wrapText="1" shrinkToFit="1"/>
    </xf>
    <xf numFmtId="182" fontId="31" fillId="0" borderId="1" xfId="0" applyNumberFormat="1" applyFont="1" applyBorder="1" applyAlignment="1">
      <alignment horizontal="right" vertical="center" shrinkToFit="1"/>
    </xf>
    <xf numFmtId="182" fontId="31" fillId="0" borderId="10" xfId="0" applyNumberFormat="1" applyFont="1" applyBorder="1" applyAlignment="1">
      <alignment horizontal="right" vertical="center" shrinkToFit="1"/>
    </xf>
    <xf numFmtId="0" fontId="31" fillId="0" borderId="0" xfId="0" applyFont="1" applyAlignment="1">
      <alignment vertical="center"/>
    </xf>
    <xf numFmtId="41" fontId="31" fillId="7" borderId="1" xfId="1" applyNumberFormat="1" applyFont="1" applyFill="1" applyBorder="1" applyAlignment="1">
      <alignment horizontal="center" vertical="center" shrinkToFit="1"/>
    </xf>
    <xf numFmtId="41" fontId="31" fillId="7" borderId="1" xfId="1" applyFont="1" applyFill="1" applyBorder="1" applyAlignment="1">
      <alignment horizontal="right" vertical="center" shrinkToFit="1"/>
    </xf>
    <xf numFmtId="177" fontId="31" fillId="7" borderId="1" xfId="1" applyNumberFormat="1" applyFont="1" applyFill="1" applyBorder="1" applyAlignment="1">
      <alignment horizontal="center" vertical="center" shrinkToFit="1"/>
    </xf>
    <xf numFmtId="199" fontId="31" fillId="7" borderId="2" xfId="62" applyNumberFormat="1" applyFont="1" applyFill="1" applyBorder="1" applyAlignment="1">
      <alignment horizontal="center" vertical="center" shrinkToFit="1"/>
    </xf>
    <xf numFmtId="179" fontId="31" fillId="0" borderId="2" xfId="1" applyNumberFormat="1" applyFont="1" applyFill="1" applyBorder="1" applyAlignment="1">
      <alignment horizontal="right" vertical="center" shrinkToFit="1"/>
    </xf>
    <xf numFmtId="179" fontId="31" fillId="7" borderId="2" xfId="1" applyNumberFormat="1" applyFont="1" applyFill="1" applyBorder="1" applyAlignment="1">
      <alignment horizontal="center" vertical="center" shrinkToFit="1"/>
    </xf>
    <xf numFmtId="183" fontId="31" fillId="7" borderId="2" xfId="1" applyNumberFormat="1" applyFont="1" applyFill="1" applyBorder="1" applyAlignment="1">
      <alignment horizontal="center" vertical="center" shrinkToFit="1"/>
    </xf>
    <xf numFmtId="182" fontId="31" fillId="0" borderId="1" xfId="0" applyNumberFormat="1" applyFont="1" applyBorder="1" applyAlignment="1">
      <alignment horizontal="right" vertical="center"/>
    </xf>
    <xf numFmtId="0" fontId="31" fillId="0" borderId="2" xfId="0" applyFont="1" applyBorder="1" applyAlignment="1">
      <alignment horizontal="center" vertical="center"/>
    </xf>
    <xf numFmtId="41" fontId="31" fillId="7" borderId="2" xfId="1" applyNumberFormat="1" applyFont="1" applyFill="1" applyBorder="1" applyAlignment="1">
      <alignment horizontal="center" vertical="center" wrapText="1"/>
    </xf>
    <xf numFmtId="188" fontId="31" fillId="7" borderId="1" xfId="0" applyNumberFormat="1" applyFont="1" applyFill="1" applyBorder="1" applyAlignment="1">
      <alignment horizontal="center" vertical="center" wrapText="1"/>
    </xf>
    <xf numFmtId="14" fontId="31" fillId="7" borderId="1" xfId="0" applyNumberFormat="1" applyFont="1" applyFill="1" applyBorder="1" applyAlignment="1">
      <alignment horizontal="center" vertical="center" wrapText="1"/>
    </xf>
    <xf numFmtId="0" fontId="31" fillId="7" borderId="1" xfId="0" applyNumberFormat="1" applyFont="1" applyFill="1" applyBorder="1" applyAlignment="1">
      <alignment horizontal="center" vertical="center" wrapText="1"/>
    </xf>
    <xf numFmtId="0" fontId="31" fillId="7" borderId="1" xfId="0" applyFont="1" applyFill="1" applyBorder="1" applyAlignment="1">
      <alignment horizontal="right" vertical="center" shrinkToFit="1"/>
    </xf>
    <xf numFmtId="41" fontId="31" fillId="7" borderId="1" xfId="0" applyNumberFormat="1" applyFont="1" applyFill="1" applyBorder="1" applyAlignment="1">
      <alignment horizontal="right" vertical="center" wrapText="1" shrinkToFit="1"/>
    </xf>
    <xf numFmtId="198" fontId="31" fillId="7" borderId="1" xfId="0" applyNumberFormat="1" applyFont="1" applyFill="1" applyBorder="1" applyAlignment="1">
      <alignment horizontal="center" vertical="center" wrapText="1" shrinkToFit="1"/>
    </xf>
    <xf numFmtId="14" fontId="31" fillId="7" borderId="1" xfId="0" applyNumberFormat="1" applyFont="1" applyFill="1" applyBorder="1" applyAlignment="1">
      <alignment horizontal="center" vertical="center" wrapText="1" shrinkToFit="1"/>
    </xf>
    <xf numFmtId="198" fontId="31" fillId="7" borderId="1" xfId="0" quotePrefix="1" applyNumberFormat="1" applyFont="1" applyFill="1" applyBorder="1" applyAlignment="1">
      <alignment horizontal="center" vertical="center" wrapText="1" shrinkToFit="1"/>
    </xf>
    <xf numFmtId="41" fontId="31" fillId="7" borderId="1" xfId="0" applyNumberFormat="1" applyFont="1" applyFill="1" applyBorder="1" applyAlignment="1">
      <alignment horizontal="right" vertical="center" shrinkToFit="1"/>
    </xf>
    <xf numFmtId="41" fontId="31" fillId="0" borderId="2" xfId="1" applyNumberFormat="1" applyFont="1" applyFill="1" applyBorder="1" applyAlignment="1">
      <alignment horizontal="right" vertical="center" shrinkToFit="1"/>
    </xf>
    <xf numFmtId="0" fontId="31" fillId="0" borderId="1" xfId="0" applyFont="1" applyFill="1" applyBorder="1" applyAlignment="1">
      <alignment horizontal="center" vertical="center"/>
    </xf>
    <xf numFmtId="182" fontId="31" fillId="0" borderId="1" xfId="3" applyNumberFormat="1" applyFont="1" applyFill="1" applyBorder="1" applyAlignment="1">
      <alignment horizontal="right" vertical="center" shrinkToFit="1"/>
    </xf>
    <xf numFmtId="41" fontId="31" fillId="0" borderId="1" xfId="1" applyNumberFormat="1" applyFont="1" applyFill="1" applyBorder="1" applyAlignment="1">
      <alignment horizontal="center" vertical="center" wrapText="1" shrinkToFit="1"/>
    </xf>
    <xf numFmtId="41" fontId="31" fillId="0" borderId="1" xfId="1" applyNumberFormat="1" applyFont="1" applyFill="1" applyBorder="1" applyAlignment="1">
      <alignment horizontal="center" vertical="center" shrinkToFit="1"/>
    </xf>
    <xf numFmtId="177" fontId="31" fillId="0" borderId="1" xfId="1" applyNumberFormat="1" applyFont="1" applyFill="1" applyBorder="1" applyAlignment="1">
      <alignment horizontal="center" vertical="center" shrinkToFit="1"/>
    </xf>
    <xf numFmtId="41" fontId="31" fillId="0" borderId="1" xfId="1" applyFont="1" applyFill="1" applyBorder="1" applyAlignment="1">
      <alignment vertical="center" shrinkToFit="1"/>
    </xf>
    <xf numFmtId="188" fontId="31" fillId="0" borderId="1" xfId="0" applyNumberFormat="1" applyFont="1" applyFill="1" applyBorder="1" applyAlignment="1">
      <alignment horizontal="center" vertical="center" shrinkToFit="1"/>
    </xf>
    <xf numFmtId="9" fontId="31" fillId="7" borderId="2" xfId="62" applyFont="1" applyFill="1" applyBorder="1" applyAlignment="1">
      <alignment horizontal="center" vertical="center" wrapText="1" shrinkToFit="1"/>
    </xf>
    <xf numFmtId="0" fontId="31" fillId="0" borderId="1" xfId="0" applyNumberFormat="1" applyFont="1" applyFill="1" applyBorder="1" applyAlignment="1">
      <alignment horizontal="center" vertical="center" wrapText="1"/>
    </xf>
    <xf numFmtId="182" fontId="31" fillId="0" borderId="1" xfId="1" applyNumberFormat="1" applyFont="1" applyFill="1" applyBorder="1" applyAlignment="1">
      <alignment horizontal="right" vertical="center" wrapText="1"/>
    </xf>
    <xf numFmtId="0" fontId="31" fillId="0" borderId="1" xfId="0" applyFont="1" applyBorder="1" applyAlignment="1">
      <alignment horizontal="left" vertical="center" wrapText="1"/>
    </xf>
    <xf numFmtId="41" fontId="31" fillId="7" borderId="1" xfId="1" applyNumberFormat="1" applyFont="1" applyFill="1" applyBorder="1" applyAlignment="1">
      <alignment horizontal="center" vertical="center" wrapText="1" shrinkToFit="1"/>
    </xf>
    <xf numFmtId="0" fontId="14" fillId="0" borderId="0" xfId="0" applyFont="1" applyAlignment="1">
      <alignment vertical="center" shrinkToFit="1"/>
    </xf>
    <xf numFmtId="49" fontId="31" fillId="7" borderId="1" xfId="1" applyNumberFormat="1" applyFont="1" applyFill="1" applyBorder="1" applyAlignment="1">
      <alignment horizontal="center" vertical="center" shrinkToFit="1"/>
    </xf>
    <xf numFmtId="49" fontId="31" fillId="7" borderId="1" xfId="1" applyNumberFormat="1" applyFont="1" applyFill="1" applyBorder="1" applyAlignment="1">
      <alignment horizontal="center" vertical="center" wrapText="1" shrinkToFit="1"/>
    </xf>
    <xf numFmtId="0" fontId="31" fillId="7" borderId="1" xfId="1" applyNumberFormat="1" applyFont="1" applyFill="1" applyBorder="1" applyAlignment="1">
      <alignment horizontal="center" vertical="center" shrinkToFit="1"/>
    </xf>
    <xf numFmtId="0" fontId="42" fillId="0" borderId="1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shrinkToFit="1"/>
    </xf>
    <xf numFmtId="0" fontId="42" fillId="0" borderId="1" xfId="0" applyFont="1" applyBorder="1" applyAlignment="1">
      <alignment horizontal="center" vertical="center" wrapText="1"/>
    </xf>
    <xf numFmtId="0" fontId="42" fillId="7" borderId="2" xfId="0" applyFont="1" applyFill="1" applyBorder="1" applyAlignment="1">
      <alignment horizontal="center" vertical="center"/>
    </xf>
    <xf numFmtId="49" fontId="42" fillId="0" borderId="1" xfId="0" applyNumberFormat="1" applyFont="1" applyBorder="1" applyAlignment="1">
      <alignment horizontal="center" vertical="center" shrinkToFit="1"/>
    </xf>
    <xf numFmtId="0" fontId="42" fillId="7" borderId="2" xfId="0" applyFont="1" applyFill="1" applyBorder="1" applyAlignment="1">
      <alignment horizontal="center" vertical="center" shrinkToFit="1"/>
    </xf>
    <xf numFmtId="186" fontId="42" fillId="0" borderId="1" xfId="3" applyNumberFormat="1" applyFont="1" applyBorder="1" applyAlignment="1">
      <alignment horizontal="right" vertical="center" shrinkToFit="1"/>
    </xf>
    <xf numFmtId="41" fontId="42" fillId="7" borderId="2" xfId="1" applyFont="1" applyFill="1" applyBorder="1" applyAlignment="1">
      <alignment horizontal="center" vertical="center" shrinkToFit="1"/>
    </xf>
    <xf numFmtId="41" fontId="42" fillId="7" borderId="2" xfId="1" applyNumberFormat="1" applyFont="1" applyFill="1" applyBorder="1" applyAlignment="1">
      <alignment horizontal="center" vertical="center" shrinkToFit="1"/>
    </xf>
    <xf numFmtId="9" fontId="42" fillId="7" borderId="2" xfId="62" applyFont="1" applyFill="1" applyBorder="1" applyAlignment="1">
      <alignment horizontal="center" vertical="center" shrinkToFit="1"/>
    </xf>
    <xf numFmtId="49" fontId="42" fillId="0" borderId="1" xfId="0" applyNumberFormat="1" applyFont="1" applyFill="1" applyBorder="1" applyAlignment="1">
      <alignment horizontal="center" vertical="center" shrinkToFit="1"/>
    </xf>
    <xf numFmtId="41" fontId="42" fillId="7" borderId="1" xfId="1" applyNumberFormat="1" applyFont="1" applyFill="1" applyBorder="1" applyAlignment="1">
      <alignment horizontal="center" vertical="center" shrinkToFit="1"/>
    </xf>
    <xf numFmtId="183" fontId="42" fillId="7" borderId="2" xfId="1" applyNumberFormat="1" applyFont="1" applyFill="1" applyBorder="1" applyAlignment="1">
      <alignment horizontal="center" vertical="center" shrinkToFit="1"/>
    </xf>
    <xf numFmtId="0" fontId="42" fillId="0" borderId="0" xfId="0" applyFont="1" applyAlignment="1">
      <alignment vertical="center"/>
    </xf>
    <xf numFmtId="0" fontId="42" fillId="0" borderId="1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/>
    </xf>
    <xf numFmtId="186" fontId="42" fillId="0" borderId="1" xfId="3" applyNumberFormat="1" applyFont="1" applyFill="1" applyBorder="1" applyAlignment="1">
      <alignment horizontal="right" vertical="center" shrinkToFit="1"/>
    </xf>
    <xf numFmtId="0" fontId="42" fillId="2" borderId="1" xfId="0" applyFont="1" applyFill="1" applyBorder="1" applyAlignment="1">
      <alignment horizontal="center" vertical="center" wrapText="1"/>
    </xf>
    <xf numFmtId="49" fontId="42" fillId="2" borderId="1" xfId="0" applyNumberFormat="1" applyFont="1" applyFill="1" applyBorder="1" applyAlignment="1">
      <alignment horizontal="center" vertical="center" shrinkToFit="1"/>
    </xf>
    <xf numFmtId="186" fontId="42" fillId="2" borderId="1" xfId="3" applyNumberFormat="1" applyFont="1" applyFill="1" applyBorder="1" applyAlignment="1">
      <alignment horizontal="right" vertical="center" shrinkToFit="1"/>
    </xf>
    <xf numFmtId="0" fontId="42" fillId="0" borderId="1" xfId="0" applyFont="1" applyFill="1" applyBorder="1" applyAlignment="1">
      <alignment horizontal="center" vertical="center" shrinkToFit="1"/>
    </xf>
    <xf numFmtId="0" fontId="42" fillId="0" borderId="1" xfId="0" applyNumberFormat="1" applyFont="1" applyBorder="1" applyAlignment="1">
      <alignment horizontal="center" vertical="center" wrapText="1"/>
    </xf>
    <xf numFmtId="182" fontId="42" fillId="0" borderId="1" xfId="0" applyNumberFormat="1" applyFont="1" applyFill="1" applyBorder="1" applyAlignment="1">
      <alignment horizontal="center" vertical="center" shrinkToFit="1"/>
    </xf>
    <xf numFmtId="14" fontId="42" fillId="0" borderId="1" xfId="0" applyNumberFormat="1" applyFont="1" applyFill="1" applyBorder="1" applyAlignment="1">
      <alignment horizontal="center" vertical="center" shrinkToFit="1"/>
    </xf>
    <xf numFmtId="177" fontId="42" fillId="7" borderId="2" xfId="1" applyNumberFormat="1" applyFont="1" applyFill="1" applyBorder="1" applyAlignment="1">
      <alignment horizontal="center" vertical="center" shrinkToFit="1"/>
    </xf>
    <xf numFmtId="0" fontId="42" fillId="0" borderId="1" xfId="0" applyFont="1" applyFill="1" applyBorder="1" applyAlignment="1">
      <alignment horizontal="center" vertical="center" wrapText="1" shrinkToFit="1"/>
    </xf>
    <xf numFmtId="176" fontId="42" fillId="0" borderId="1" xfId="1" applyNumberFormat="1" applyFont="1" applyFill="1" applyBorder="1" applyAlignment="1">
      <alignment horizontal="right" vertical="center" shrinkToFit="1"/>
    </xf>
    <xf numFmtId="41" fontId="42" fillId="7" borderId="2" xfId="1" applyNumberFormat="1" applyFont="1" applyFill="1" applyBorder="1" applyAlignment="1">
      <alignment horizontal="center" vertical="center" wrapText="1" shrinkToFit="1"/>
    </xf>
    <xf numFmtId="0" fontId="42" fillId="7" borderId="2" xfId="1" applyNumberFormat="1" applyFont="1" applyFill="1" applyBorder="1" applyAlignment="1">
      <alignment horizontal="center" vertical="center" shrinkToFit="1"/>
    </xf>
    <xf numFmtId="0" fontId="42" fillId="0" borderId="0" xfId="0" applyFont="1" applyAlignment="1">
      <alignment horizontal="center" vertical="center"/>
    </xf>
    <xf numFmtId="41" fontId="42" fillId="0" borderId="1" xfId="1" applyFont="1" applyFill="1" applyBorder="1" applyAlignment="1">
      <alignment horizontal="right" vertical="center" shrinkToFit="1"/>
    </xf>
    <xf numFmtId="201" fontId="42" fillId="0" borderId="1" xfId="0" applyNumberFormat="1" applyFont="1" applyFill="1" applyBorder="1" applyAlignment="1">
      <alignment horizontal="center" vertical="center" shrinkToFit="1"/>
    </xf>
    <xf numFmtId="184" fontId="42" fillId="0" borderId="1" xfId="0" applyNumberFormat="1" applyFont="1" applyFill="1" applyBorder="1" applyAlignment="1">
      <alignment horizontal="center" vertical="center" shrinkToFit="1"/>
    </xf>
    <xf numFmtId="0" fontId="42" fillId="7" borderId="2" xfId="0" applyFont="1" applyFill="1" applyBorder="1" applyAlignment="1">
      <alignment horizontal="center" vertical="center" wrapText="1"/>
    </xf>
    <xf numFmtId="201" fontId="42" fillId="7" borderId="2" xfId="0" applyNumberFormat="1" applyFont="1" applyFill="1" applyBorder="1" applyAlignment="1">
      <alignment horizontal="center" vertical="center" shrinkToFit="1"/>
    </xf>
    <xf numFmtId="190" fontId="42" fillId="7" borderId="2" xfId="1" applyNumberFormat="1" applyFont="1" applyFill="1" applyBorder="1" applyAlignment="1">
      <alignment horizontal="center" vertical="center" shrinkToFit="1"/>
    </xf>
    <xf numFmtId="0" fontId="42" fillId="0" borderId="0" xfId="0" applyFont="1" applyAlignment="1">
      <alignment horizontal="center" vertical="center" shrinkToFit="1"/>
    </xf>
    <xf numFmtId="190" fontId="42" fillId="0" borderId="1" xfId="0" applyNumberFormat="1" applyFont="1" applyFill="1" applyBorder="1" applyAlignment="1">
      <alignment horizontal="center" vertical="center" shrinkToFit="1"/>
    </xf>
    <xf numFmtId="49" fontId="42" fillId="2" borderId="1" xfId="62" applyNumberFormat="1" applyFont="1" applyFill="1" applyBorder="1" applyAlignment="1">
      <alignment horizontal="center" vertical="center"/>
    </xf>
    <xf numFmtId="182" fontId="42" fillId="0" borderId="1" xfId="0" applyNumberFormat="1" applyFont="1" applyFill="1" applyBorder="1" applyAlignment="1">
      <alignment horizontal="center" vertical="center" wrapText="1" shrinkToFit="1"/>
    </xf>
    <xf numFmtId="182" fontId="42" fillId="0" borderId="2" xfId="0" applyNumberFormat="1" applyFont="1" applyFill="1" applyBorder="1" applyAlignment="1">
      <alignment horizontal="center" vertical="center" shrinkToFit="1"/>
    </xf>
    <xf numFmtId="41" fontId="42" fillId="0" borderId="2" xfId="1" applyFont="1" applyFill="1" applyBorder="1" applyAlignment="1">
      <alignment horizontal="right" vertical="center" shrinkToFit="1"/>
    </xf>
    <xf numFmtId="14" fontId="42" fillId="0" borderId="2" xfId="0" applyNumberFormat="1" applyFont="1" applyFill="1" applyBorder="1" applyAlignment="1">
      <alignment horizontal="center" vertical="center" shrinkToFit="1"/>
    </xf>
    <xf numFmtId="182" fontId="42" fillId="0" borderId="2" xfId="0" applyNumberFormat="1" applyFont="1" applyFill="1" applyBorder="1" applyAlignment="1">
      <alignment horizontal="center" vertical="center" wrapText="1" shrinkToFit="1"/>
    </xf>
    <xf numFmtId="49" fontId="42" fillId="7" borderId="2" xfId="0" applyNumberFormat="1" applyFont="1" applyFill="1" applyBorder="1" applyAlignment="1">
      <alignment horizontal="center" vertical="center" shrinkToFit="1"/>
    </xf>
    <xf numFmtId="0" fontId="42" fillId="0" borderId="1" xfId="0" applyFont="1" applyBorder="1" applyAlignment="1">
      <alignment vertical="center" wrapText="1"/>
    </xf>
    <xf numFmtId="43" fontId="42" fillId="7" borderId="2" xfId="1" applyNumberFormat="1" applyFont="1" applyFill="1" applyBorder="1" applyAlignment="1">
      <alignment horizontal="center" vertical="center" shrinkToFit="1"/>
    </xf>
    <xf numFmtId="0" fontId="42" fillId="0" borderId="1" xfId="0" applyFont="1" applyBorder="1" applyAlignment="1">
      <alignment horizontal="center" vertical="center" shrinkToFit="1"/>
    </xf>
    <xf numFmtId="184" fontId="42" fillId="7" borderId="2" xfId="1" applyNumberFormat="1" applyFont="1" applyFill="1" applyBorder="1" applyAlignment="1">
      <alignment horizontal="center" vertical="center" shrinkToFit="1"/>
    </xf>
    <xf numFmtId="0" fontId="42" fillId="7" borderId="2" xfId="0" applyFont="1" applyFill="1" applyBorder="1" applyAlignment="1">
      <alignment horizontal="center" vertical="center" wrapText="1" shrinkToFit="1"/>
    </xf>
    <xf numFmtId="0" fontId="42" fillId="7" borderId="1" xfId="0" applyFont="1" applyFill="1" applyBorder="1" applyAlignment="1">
      <alignment horizontal="center" vertical="center"/>
    </xf>
    <xf numFmtId="0" fontId="42" fillId="7" borderId="1" xfId="0" applyFont="1" applyFill="1" applyBorder="1" applyAlignment="1">
      <alignment horizontal="center" vertical="center" shrinkToFit="1"/>
    </xf>
    <xf numFmtId="176" fontId="42" fillId="7" borderId="1" xfId="1" applyNumberFormat="1" applyFont="1" applyFill="1" applyBorder="1" applyAlignment="1">
      <alignment horizontal="center" vertical="center" shrinkToFit="1"/>
    </xf>
    <xf numFmtId="41" fontId="42" fillId="7" borderId="1" xfId="1" applyFont="1" applyFill="1" applyBorder="1" applyAlignment="1">
      <alignment horizontal="center" vertical="center" shrinkToFit="1"/>
    </xf>
    <xf numFmtId="41" fontId="42" fillId="7" borderId="1" xfId="1" applyNumberFormat="1" applyFont="1" applyFill="1" applyBorder="1" applyAlignment="1">
      <alignment horizontal="center" vertical="center" wrapText="1" shrinkToFit="1"/>
    </xf>
    <xf numFmtId="41" fontId="42" fillId="0" borderId="1" xfId="3" applyNumberFormat="1" applyFont="1" applyFill="1" applyBorder="1" applyAlignment="1">
      <alignment horizontal="right" vertical="center" wrapText="1" shrinkToFit="1"/>
    </xf>
    <xf numFmtId="176" fontId="42" fillId="7" borderId="2" xfId="1" applyNumberFormat="1" applyFont="1" applyFill="1" applyBorder="1" applyAlignment="1">
      <alignment horizontal="center" vertical="center" shrinkToFit="1"/>
    </xf>
    <xf numFmtId="184" fontId="42" fillId="0" borderId="2" xfId="0" applyNumberFormat="1" applyFont="1" applyFill="1" applyBorder="1" applyAlignment="1">
      <alignment horizontal="center" vertical="center" shrinkToFit="1"/>
    </xf>
    <xf numFmtId="41" fontId="42" fillId="0" borderId="1" xfId="3" applyNumberFormat="1" applyFont="1" applyFill="1" applyBorder="1" applyAlignment="1">
      <alignment horizontal="right" vertical="center" wrapText="1"/>
    </xf>
    <xf numFmtId="0" fontId="42" fillId="7" borderId="2" xfId="0" applyFont="1" applyFill="1" applyBorder="1" applyAlignment="1">
      <alignment horizontal="left" vertical="center" wrapText="1" shrinkToFit="1"/>
    </xf>
    <xf numFmtId="41" fontId="42" fillId="0" borderId="1" xfId="1" applyFont="1" applyFill="1" applyBorder="1" applyAlignment="1">
      <alignment vertical="center" wrapText="1"/>
    </xf>
    <xf numFmtId="41" fontId="42" fillId="0" borderId="1" xfId="1" applyFont="1" applyFill="1" applyBorder="1" applyAlignment="1">
      <alignment horizontal="center" vertical="center" wrapText="1"/>
    </xf>
    <xf numFmtId="41" fontId="42" fillId="0" borderId="1" xfId="1" applyFont="1" applyFill="1" applyBorder="1" applyAlignment="1">
      <alignment vertical="center" shrinkToFit="1"/>
    </xf>
    <xf numFmtId="202" fontId="42" fillId="7" borderId="2" xfId="1" applyNumberFormat="1" applyFont="1" applyFill="1" applyBorder="1" applyAlignment="1">
      <alignment horizontal="center" vertical="center" shrinkToFit="1"/>
    </xf>
    <xf numFmtId="43" fontId="42" fillId="7" borderId="1" xfId="1" applyNumberFormat="1" applyFont="1" applyFill="1" applyBorder="1" applyAlignment="1">
      <alignment horizontal="center" vertical="center" shrinkToFit="1"/>
    </xf>
    <xf numFmtId="203" fontId="42" fillId="0" borderId="1" xfId="0" applyNumberFormat="1" applyFont="1" applyFill="1" applyBorder="1" applyAlignment="1">
      <alignment horizontal="center" vertical="center" shrinkToFit="1"/>
    </xf>
    <xf numFmtId="0" fontId="42" fillId="7" borderId="1" xfId="1" applyNumberFormat="1" applyFont="1" applyFill="1" applyBorder="1" applyAlignment="1">
      <alignment horizontal="center" vertical="center" shrinkToFit="1"/>
    </xf>
    <xf numFmtId="41" fontId="42" fillId="0" borderId="1" xfId="1" applyFont="1" applyFill="1" applyBorder="1" applyAlignment="1">
      <alignment horizontal="center" vertical="center" shrinkToFit="1"/>
    </xf>
    <xf numFmtId="0" fontId="42" fillId="0" borderId="1" xfId="0" applyFont="1" applyFill="1" applyBorder="1" applyAlignment="1">
      <alignment horizontal="left" vertical="center" wrapText="1" shrinkToFit="1"/>
    </xf>
    <xf numFmtId="4" fontId="42" fillId="0" borderId="1" xfId="0" applyNumberFormat="1" applyFont="1" applyFill="1" applyBorder="1" applyAlignment="1">
      <alignment horizontal="right" vertical="center" shrinkToFit="1"/>
    </xf>
    <xf numFmtId="0" fontId="42" fillId="0" borderId="1" xfId="0" applyNumberFormat="1" applyFont="1" applyFill="1" applyBorder="1" applyAlignment="1">
      <alignment horizontal="left" vertical="center" wrapText="1"/>
    </xf>
    <xf numFmtId="4" fontId="42" fillId="0" borderId="1" xfId="3" applyNumberFormat="1" applyFont="1" applyFill="1" applyBorder="1" applyAlignment="1">
      <alignment horizontal="right" vertical="center" wrapText="1"/>
    </xf>
    <xf numFmtId="41" fontId="42" fillId="0" borderId="2" xfId="1" applyFont="1" applyFill="1" applyBorder="1" applyAlignment="1">
      <alignment horizontal="center" vertical="center" shrinkToFit="1"/>
    </xf>
    <xf numFmtId="4" fontId="42" fillId="0" borderId="1" xfId="0" applyNumberFormat="1" applyFont="1" applyFill="1" applyBorder="1" applyAlignment="1">
      <alignment horizontal="right" vertical="center" wrapText="1" shrinkToFit="1"/>
    </xf>
    <xf numFmtId="0" fontId="42" fillId="0" borderId="1" xfId="0" applyNumberFormat="1" applyFont="1" applyBorder="1" applyAlignment="1">
      <alignment vertical="center" wrapText="1"/>
    </xf>
    <xf numFmtId="0" fontId="42" fillId="0" borderId="1" xfId="0" applyNumberFormat="1" applyFont="1" applyBorder="1" applyAlignment="1">
      <alignment horizontal="left" vertical="center" wrapText="1" shrinkToFit="1"/>
    </xf>
    <xf numFmtId="4" fontId="42" fillId="2" borderId="1" xfId="3" applyNumberFormat="1" applyFont="1" applyFill="1" applyBorder="1" applyAlignment="1">
      <alignment horizontal="right" vertical="center" wrapText="1"/>
    </xf>
    <xf numFmtId="186" fontId="42" fillId="0" borderId="1" xfId="0" applyNumberFormat="1" applyFont="1" applyBorder="1" applyAlignment="1">
      <alignment horizontal="center" vertical="center"/>
    </xf>
    <xf numFmtId="0" fontId="42" fillId="0" borderId="1" xfId="16" applyFont="1" applyFill="1" applyBorder="1" applyAlignment="1">
      <alignment horizontal="center" vertical="center" shrinkToFit="1"/>
    </xf>
    <xf numFmtId="186" fontId="42" fillId="0" borderId="1" xfId="0" applyNumberFormat="1" applyFont="1" applyBorder="1" applyAlignment="1">
      <alignment horizontal="right" vertical="center"/>
    </xf>
    <xf numFmtId="9" fontId="42" fillId="7" borderId="1" xfId="62" applyFont="1" applyFill="1" applyBorder="1" applyAlignment="1">
      <alignment horizontal="center" vertical="center" shrinkToFit="1"/>
    </xf>
    <xf numFmtId="41" fontId="42" fillId="0" borderId="1" xfId="1" applyFont="1" applyBorder="1" applyAlignment="1">
      <alignment horizontal="center" vertical="center"/>
    </xf>
    <xf numFmtId="177" fontId="42" fillId="0" borderId="1" xfId="1" applyNumberFormat="1" applyFont="1" applyBorder="1" applyAlignment="1">
      <alignment horizontal="center" vertical="center"/>
    </xf>
    <xf numFmtId="176" fontId="42" fillId="0" borderId="1" xfId="1" applyNumberFormat="1" applyFont="1" applyBorder="1" applyAlignment="1">
      <alignment horizontal="center" vertical="center"/>
    </xf>
    <xf numFmtId="181" fontId="42" fillId="0" borderId="1" xfId="1" applyNumberFormat="1" applyFont="1" applyBorder="1" applyAlignment="1">
      <alignment vertical="center" shrinkToFit="1"/>
    </xf>
    <xf numFmtId="0" fontId="42" fillId="0" borderId="1" xfId="0" applyFont="1" applyBorder="1" applyAlignment="1">
      <alignment vertical="center"/>
    </xf>
    <xf numFmtId="0" fontId="60" fillId="0" borderId="1" xfId="0" applyFont="1" applyFill="1" applyBorder="1" applyAlignment="1">
      <alignment horizontal="center" vertical="center" shrinkToFit="1"/>
    </xf>
    <xf numFmtId="0" fontId="60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 shrinkToFit="1"/>
    </xf>
    <xf numFmtId="0" fontId="61" fillId="7" borderId="1" xfId="0" applyFont="1" applyFill="1" applyBorder="1" applyAlignment="1">
      <alignment horizontal="center" vertical="center" shrinkToFit="1"/>
    </xf>
    <xf numFmtId="0" fontId="60" fillId="0" borderId="1" xfId="0" applyNumberFormat="1" applyFont="1" applyFill="1" applyBorder="1" applyAlignment="1">
      <alignment horizontal="left" vertical="center" shrinkToFit="1"/>
    </xf>
    <xf numFmtId="41" fontId="60" fillId="0" borderId="1" xfId="1" applyFont="1" applyFill="1" applyBorder="1" applyAlignment="1">
      <alignment horizontal="center" vertical="center" shrinkToFit="1"/>
    </xf>
    <xf numFmtId="0" fontId="60" fillId="0" borderId="1" xfId="0" applyFont="1" applyFill="1" applyBorder="1" applyAlignment="1">
      <alignment horizontal="left" vertical="center" shrinkToFit="1"/>
    </xf>
    <xf numFmtId="49" fontId="60" fillId="0" borderId="1" xfId="0" applyNumberFormat="1" applyFont="1" applyFill="1" applyBorder="1" applyAlignment="1">
      <alignment horizontal="center" vertical="center" shrinkToFit="1"/>
    </xf>
    <xf numFmtId="14" fontId="61" fillId="0" borderId="1" xfId="0" applyNumberFormat="1" applyFont="1" applyFill="1" applyBorder="1" applyAlignment="1">
      <alignment horizontal="center" vertical="center" shrinkToFit="1"/>
    </xf>
    <xf numFmtId="0" fontId="60" fillId="0" borderId="1" xfId="0" applyFont="1" applyBorder="1" applyAlignment="1">
      <alignment horizontal="center" vertical="center" wrapText="1"/>
    </xf>
    <xf numFmtId="49" fontId="60" fillId="0" borderId="1" xfId="0" applyNumberFormat="1" applyFont="1" applyFill="1" applyBorder="1" applyAlignment="1">
      <alignment horizontal="right" vertical="center" shrinkToFit="1"/>
    </xf>
    <xf numFmtId="14" fontId="60" fillId="0" borderId="1" xfId="0" applyNumberFormat="1" applyFont="1" applyFill="1" applyBorder="1" applyAlignment="1">
      <alignment horizontal="center" vertical="center" shrinkToFit="1"/>
    </xf>
    <xf numFmtId="0" fontId="60" fillId="0" borderId="1" xfId="0" applyFont="1" applyFill="1" applyBorder="1" applyAlignment="1">
      <alignment horizontal="center" vertical="center" wrapText="1" shrinkToFit="1"/>
    </xf>
    <xf numFmtId="0" fontId="61" fillId="0" borderId="1" xfId="0" applyFont="1" applyBorder="1" applyAlignment="1">
      <alignment horizontal="center" vertical="center"/>
    </xf>
    <xf numFmtId="41" fontId="60" fillId="7" borderId="1" xfId="1" applyFont="1" applyFill="1" applyBorder="1" applyAlignment="1">
      <alignment horizontal="center" vertical="center" shrinkToFit="1"/>
    </xf>
    <xf numFmtId="0" fontId="61" fillId="0" borderId="1" xfId="0" applyFont="1" applyFill="1" applyBorder="1" applyAlignment="1">
      <alignment horizontal="center" vertical="center" shrinkToFit="1"/>
    </xf>
    <xf numFmtId="0" fontId="61" fillId="0" borderId="1" xfId="0" applyFont="1" applyBorder="1" applyAlignment="1">
      <alignment horizontal="center" vertical="center" shrinkToFit="1"/>
    </xf>
    <xf numFmtId="204" fontId="60" fillId="0" borderId="1" xfId="0" applyNumberFormat="1" applyFont="1" applyBorder="1" applyAlignment="1">
      <alignment horizontal="center" vertical="center" shrinkToFit="1"/>
    </xf>
    <xf numFmtId="0" fontId="61" fillId="0" borderId="1" xfId="0" applyNumberFormat="1" applyFont="1" applyFill="1" applyBorder="1" applyAlignment="1">
      <alignment horizontal="center" vertical="center" shrinkToFit="1"/>
    </xf>
    <xf numFmtId="0" fontId="60" fillId="0" borderId="1" xfId="0" applyFont="1" applyBorder="1" applyAlignment="1">
      <alignment horizontal="left" vertical="center"/>
    </xf>
    <xf numFmtId="41" fontId="61" fillId="0" borderId="1" xfId="1" applyFont="1" applyFill="1" applyBorder="1" applyAlignment="1">
      <alignment horizontal="center" vertical="center" shrinkToFit="1"/>
    </xf>
    <xf numFmtId="0" fontId="61" fillId="0" borderId="1" xfId="0" applyFont="1" applyBorder="1" applyAlignment="1">
      <alignment horizontal="left" vertical="center" shrinkToFit="1"/>
    </xf>
    <xf numFmtId="41" fontId="61" fillId="0" borderId="1" xfId="1" applyFont="1" applyBorder="1" applyAlignment="1">
      <alignment horizontal="center" vertical="center" shrinkToFit="1"/>
    </xf>
    <xf numFmtId="0" fontId="61" fillId="7" borderId="1" xfId="0" applyFont="1" applyFill="1" applyBorder="1" applyAlignment="1">
      <alignment horizontal="left" vertical="center" shrinkToFit="1"/>
    </xf>
    <xf numFmtId="3" fontId="61" fillId="0" borderId="1" xfId="0" applyNumberFormat="1" applyFont="1" applyBorder="1" applyAlignment="1">
      <alignment horizontal="right" vertical="center" shrinkToFit="1"/>
    </xf>
    <xf numFmtId="14" fontId="61" fillId="0" borderId="1" xfId="0" applyNumberFormat="1" applyFont="1" applyBorder="1" applyAlignment="1">
      <alignment horizontal="center" vertical="center" shrinkToFit="1"/>
    </xf>
    <xf numFmtId="41" fontId="61" fillId="7" borderId="1" xfId="1" applyFont="1" applyFill="1" applyBorder="1" applyAlignment="1">
      <alignment horizontal="center" vertical="center" shrinkToFit="1"/>
    </xf>
    <xf numFmtId="14" fontId="60" fillId="0" borderId="1" xfId="0" applyNumberFormat="1" applyFont="1" applyBorder="1" applyAlignment="1">
      <alignment horizontal="center" vertical="center" wrapText="1"/>
    </xf>
    <xf numFmtId="0" fontId="61" fillId="0" borderId="1" xfId="0" applyFont="1" applyBorder="1" applyAlignment="1">
      <alignment horizontal="right" vertical="center" shrinkToFit="1"/>
    </xf>
    <xf numFmtId="0" fontId="62" fillId="0" borderId="1" xfId="0" applyFont="1" applyFill="1" applyBorder="1" applyAlignment="1">
      <alignment horizontal="center" vertical="center"/>
    </xf>
    <xf numFmtId="204" fontId="62" fillId="7" borderId="1" xfId="0" applyNumberFormat="1" applyFont="1" applyFill="1" applyBorder="1" applyAlignment="1">
      <alignment horizontal="center" vertical="center" shrinkToFit="1"/>
    </xf>
    <xf numFmtId="204" fontId="61" fillId="0" borderId="1" xfId="0" applyNumberFormat="1" applyFont="1" applyBorder="1" applyAlignment="1">
      <alignment horizontal="center" vertical="center" shrinkToFit="1"/>
    </xf>
    <xf numFmtId="0" fontId="22" fillId="0" borderId="0" xfId="0" applyFont="1" applyAlignment="1">
      <alignment vertical="center"/>
    </xf>
    <xf numFmtId="0" fontId="35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38" fillId="0" borderId="1" xfId="0" applyFont="1" applyBorder="1" applyAlignment="1">
      <alignment horizontal="center" vertical="center" shrinkToFit="1"/>
    </xf>
    <xf numFmtId="182" fontId="38" fillId="2" borderId="1" xfId="0" applyNumberFormat="1" applyFont="1" applyFill="1" applyBorder="1" applyAlignment="1">
      <alignment horizontal="center" vertical="center" shrinkToFit="1"/>
    </xf>
    <xf numFmtId="3" fontId="38" fillId="0" borderId="1" xfId="1" applyNumberFormat="1" applyFont="1" applyBorder="1" applyAlignment="1">
      <alignment horizontal="right" vertical="center" shrinkToFit="1"/>
    </xf>
    <xf numFmtId="3" fontId="38" fillId="0" borderId="9" xfId="1" applyNumberFormat="1" applyFont="1" applyBorder="1" applyAlignment="1">
      <alignment horizontal="right" vertical="center" shrinkToFit="1"/>
    </xf>
    <xf numFmtId="41" fontId="38" fillId="0" borderId="1" xfId="1" applyFont="1" applyBorder="1" applyAlignment="1">
      <alignment horizontal="right" vertical="center" shrinkToFit="1"/>
    </xf>
    <xf numFmtId="41" fontId="38" fillId="7" borderId="1" xfId="0" applyNumberFormat="1" applyFont="1" applyFill="1" applyBorder="1" applyAlignment="1">
      <alignment horizontal="center" vertical="center" shrinkToFit="1"/>
    </xf>
    <xf numFmtId="41" fontId="38" fillId="7" borderId="1" xfId="71" applyNumberFormat="1" applyFont="1" applyFill="1" applyBorder="1" applyAlignment="1">
      <alignment horizontal="center" vertical="center"/>
    </xf>
    <xf numFmtId="0" fontId="21" fillId="7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21" fillId="0" borderId="1" xfId="0" applyFont="1" applyBorder="1" applyAlignment="1">
      <alignment vertical="center"/>
    </xf>
    <xf numFmtId="0" fontId="63" fillId="0" borderId="0" xfId="0" applyFont="1" applyAlignment="1">
      <alignment vertical="center"/>
    </xf>
    <xf numFmtId="0" fontId="45" fillId="0" borderId="1" xfId="0" applyFont="1" applyFill="1" applyBorder="1" applyAlignment="1">
      <alignment horizontal="center" vertical="center" wrapText="1"/>
    </xf>
    <xf numFmtId="41" fontId="45" fillId="0" borderId="1" xfId="1" applyFont="1" applyBorder="1" applyAlignment="1">
      <alignment horizontal="right" vertical="center" wrapText="1"/>
    </xf>
    <xf numFmtId="0" fontId="45" fillId="7" borderId="1" xfId="0" applyFont="1" applyFill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right" vertical="center"/>
    </xf>
    <xf numFmtId="41" fontId="14" fillId="4" borderId="1" xfId="1" applyNumberFormat="1" applyFont="1" applyFill="1" applyBorder="1" applyAlignment="1">
      <alignment horizontal="right" vertical="center" shrinkToFit="1"/>
    </xf>
    <xf numFmtId="41" fontId="14" fillId="2" borderId="1" xfId="1" applyNumberFormat="1" applyFont="1" applyFill="1" applyBorder="1" applyAlignment="1">
      <alignment horizontal="right" vertical="center" shrinkToFit="1"/>
    </xf>
    <xf numFmtId="41" fontId="14" fillId="0" borderId="1" xfId="1" applyNumberFormat="1" applyFont="1" applyFill="1" applyBorder="1" applyAlignment="1">
      <alignment horizontal="right" vertical="center" shrinkToFit="1"/>
    </xf>
    <xf numFmtId="41" fontId="14" fillId="5" borderId="1" xfId="1" applyNumberFormat="1" applyFont="1" applyFill="1" applyBorder="1" applyAlignment="1">
      <alignment horizontal="right" vertical="center" shrinkToFit="1"/>
    </xf>
    <xf numFmtId="41" fontId="14" fillId="6" borderId="1" xfId="1" applyNumberFormat="1" applyFont="1" applyFill="1" applyBorder="1" applyAlignment="1">
      <alignment horizontal="right" vertical="center" shrinkToFit="1"/>
    </xf>
    <xf numFmtId="41" fontId="14" fillId="3" borderId="1" xfId="1" applyFont="1" applyFill="1" applyBorder="1" applyAlignment="1">
      <alignment horizontal="right" vertical="center"/>
    </xf>
    <xf numFmtId="0" fontId="14" fillId="2" borderId="0" xfId="0" applyFont="1" applyFill="1" applyAlignment="1">
      <alignment horizontal="right" vertical="center"/>
    </xf>
    <xf numFmtId="0" fontId="17" fillId="9" borderId="1" xfId="0" applyNumberFormat="1" applyFont="1" applyFill="1" applyBorder="1" applyAlignment="1">
      <alignment horizontal="right" vertical="center"/>
    </xf>
    <xf numFmtId="41" fontId="17" fillId="10" borderId="1" xfId="1" applyNumberFormat="1" applyFont="1" applyFill="1" applyBorder="1" applyAlignment="1">
      <alignment horizontal="right" vertical="center" shrinkToFit="1"/>
    </xf>
    <xf numFmtId="41" fontId="17" fillId="9" borderId="1" xfId="1" applyNumberFormat="1" applyFont="1" applyFill="1" applyBorder="1" applyAlignment="1">
      <alignment horizontal="right" vertical="center" shrinkToFit="1"/>
    </xf>
    <xf numFmtId="41" fontId="17" fillId="0" borderId="1" xfId="1" applyNumberFormat="1" applyFont="1" applyFill="1" applyBorder="1" applyAlignment="1">
      <alignment horizontal="right" vertical="center" shrinkToFit="1"/>
    </xf>
    <xf numFmtId="41" fontId="17" fillId="11" borderId="1" xfId="1" applyNumberFormat="1" applyFont="1" applyFill="1" applyBorder="1" applyAlignment="1">
      <alignment horizontal="right" vertical="center" shrinkToFit="1"/>
    </xf>
    <xf numFmtId="41" fontId="17" fillId="12" borderId="1" xfId="1" applyNumberFormat="1" applyFont="1" applyFill="1" applyBorder="1" applyAlignment="1">
      <alignment horizontal="right" vertical="center" shrinkToFit="1"/>
    </xf>
    <xf numFmtId="41" fontId="17" fillId="13" borderId="1" xfId="1" applyNumberFormat="1" applyFont="1" applyFill="1" applyBorder="1" applyAlignment="1">
      <alignment horizontal="right" vertical="center"/>
    </xf>
    <xf numFmtId="0" fontId="17" fillId="9" borderId="0" xfId="0" applyNumberFormat="1" applyFont="1" applyFill="1" applyAlignment="1">
      <alignment horizontal="right" vertical="center"/>
    </xf>
    <xf numFmtId="0" fontId="14" fillId="7" borderId="6" xfId="0" applyFont="1" applyFill="1" applyBorder="1" applyAlignment="1">
      <alignment horizontal="right" vertical="center" wrapText="1"/>
    </xf>
    <xf numFmtId="0" fontId="14" fillId="4" borderId="1" xfId="0" applyFont="1" applyFill="1" applyBorder="1" applyAlignment="1">
      <alignment horizontal="right" vertical="center" wrapText="1"/>
    </xf>
    <xf numFmtId="0" fontId="15" fillId="0" borderId="1" xfId="0" applyFont="1" applyBorder="1" applyAlignment="1">
      <alignment horizontal="right" vertical="center"/>
    </xf>
    <xf numFmtId="0" fontId="14" fillId="7" borderId="1" xfId="0" applyFont="1" applyFill="1" applyBorder="1" applyAlignment="1">
      <alignment horizontal="right" vertical="center" wrapText="1"/>
    </xf>
    <xf numFmtId="41" fontId="14" fillId="7" borderId="1" xfId="0" applyNumberFormat="1" applyFont="1" applyFill="1" applyBorder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4" fillId="2" borderId="2" xfId="0" applyFont="1" applyFill="1" applyBorder="1" applyAlignment="1">
      <alignment horizontal="right" vertical="center"/>
    </xf>
    <xf numFmtId="41" fontId="14" fillId="4" borderId="2" xfId="1" applyNumberFormat="1" applyFont="1" applyFill="1" applyBorder="1" applyAlignment="1">
      <alignment horizontal="right" vertical="center" shrinkToFit="1"/>
    </xf>
    <xf numFmtId="41" fontId="14" fillId="2" borderId="2" xfId="1" applyNumberFormat="1" applyFont="1" applyFill="1" applyBorder="1" applyAlignment="1">
      <alignment horizontal="right" vertical="center" shrinkToFit="1"/>
    </xf>
    <xf numFmtId="41" fontId="14" fillId="0" borderId="2" xfId="1" applyNumberFormat="1" applyFont="1" applyFill="1" applyBorder="1" applyAlignment="1">
      <alignment horizontal="right" vertical="center" shrinkToFit="1"/>
    </xf>
    <xf numFmtId="41" fontId="14" fillId="5" borderId="2" xfId="1" applyNumberFormat="1" applyFont="1" applyFill="1" applyBorder="1" applyAlignment="1">
      <alignment horizontal="right" vertical="center" shrinkToFit="1"/>
    </xf>
    <xf numFmtId="41" fontId="14" fillId="6" borderId="2" xfId="1" applyNumberFormat="1" applyFont="1" applyFill="1" applyBorder="1" applyAlignment="1">
      <alignment horizontal="right" vertical="center" shrinkToFit="1"/>
    </xf>
    <xf numFmtId="41" fontId="15" fillId="0" borderId="1" xfId="0" applyNumberFormat="1" applyFont="1" applyBorder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27" fillId="2" borderId="1" xfId="0" applyFont="1" applyFill="1" applyBorder="1" applyAlignment="1">
      <alignment horizontal="right" vertical="center"/>
    </xf>
    <xf numFmtId="41" fontId="27" fillId="4" borderId="1" xfId="1" applyNumberFormat="1" applyFont="1" applyFill="1" applyBorder="1" applyAlignment="1">
      <alignment horizontal="right" vertical="center" shrinkToFit="1"/>
    </xf>
    <xf numFmtId="41" fontId="27" fillId="2" borderId="1" xfId="1" applyNumberFormat="1" applyFont="1" applyFill="1" applyBorder="1" applyAlignment="1">
      <alignment horizontal="right" vertical="center" shrinkToFit="1"/>
    </xf>
    <xf numFmtId="41" fontId="27" fillId="0" borderId="1" xfId="1" applyNumberFormat="1" applyFont="1" applyFill="1" applyBorder="1" applyAlignment="1">
      <alignment horizontal="right" vertical="center" shrinkToFit="1"/>
    </xf>
    <xf numFmtId="41" fontId="27" fillId="7" borderId="1" xfId="1" applyNumberFormat="1" applyFont="1" applyFill="1" applyBorder="1" applyAlignment="1">
      <alignment horizontal="right" vertical="center" shrinkToFit="1"/>
    </xf>
    <xf numFmtId="41" fontId="14" fillId="6" borderId="1" xfId="0" applyNumberFormat="1" applyFont="1" applyFill="1" applyBorder="1" applyAlignment="1">
      <alignment horizontal="right" vertical="center" wrapText="1"/>
    </xf>
    <xf numFmtId="0" fontId="15" fillId="2" borderId="1" xfId="0" applyFont="1" applyFill="1" applyBorder="1" applyAlignment="1">
      <alignment horizontal="right" vertical="center"/>
    </xf>
    <xf numFmtId="0" fontId="14" fillId="12" borderId="1" xfId="0" applyFont="1" applyFill="1" applyBorder="1" applyAlignment="1">
      <alignment horizontal="right" vertical="center" wrapText="1"/>
    </xf>
    <xf numFmtId="41" fontId="15" fillId="12" borderId="1" xfId="0" applyNumberFormat="1" applyFont="1" applyFill="1" applyBorder="1" applyAlignment="1">
      <alignment horizontal="right" vertical="center"/>
    </xf>
    <xf numFmtId="41" fontId="15" fillId="15" borderId="1" xfId="0" applyNumberFormat="1" applyFont="1" applyFill="1" applyBorder="1" applyAlignment="1">
      <alignment horizontal="right" vertical="center"/>
    </xf>
    <xf numFmtId="0" fontId="14" fillId="11" borderId="1" xfId="0" applyFont="1" applyFill="1" applyBorder="1" applyAlignment="1">
      <alignment horizontal="right" vertical="center" wrapText="1"/>
    </xf>
    <xf numFmtId="41" fontId="15" fillId="11" borderId="1" xfId="0" applyNumberFormat="1" applyFont="1" applyFill="1" applyBorder="1" applyAlignment="1">
      <alignment horizontal="right" vertical="center"/>
    </xf>
    <xf numFmtId="41" fontId="27" fillId="11" borderId="1" xfId="1" applyNumberFormat="1" applyFont="1" applyFill="1" applyBorder="1" applyAlignment="1">
      <alignment horizontal="right" vertical="center" shrinkToFit="1"/>
    </xf>
    <xf numFmtId="41" fontId="14" fillId="13" borderId="2" xfId="1" applyFont="1" applyFill="1" applyBorder="1" applyAlignment="1">
      <alignment horizontal="right" vertical="center"/>
    </xf>
    <xf numFmtId="41" fontId="15" fillId="13" borderId="1" xfId="0" applyNumberFormat="1" applyFont="1" applyFill="1" applyBorder="1" applyAlignment="1">
      <alignment horizontal="right" vertical="center"/>
    </xf>
    <xf numFmtId="0" fontId="65" fillId="0" borderId="1" xfId="0" applyNumberFormat="1" applyFont="1" applyBorder="1" applyAlignment="1">
      <alignment horizontal="center" vertical="center"/>
    </xf>
    <xf numFmtId="0" fontId="65" fillId="0" borderId="1" xfId="0" applyNumberFormat="1" applyFont="1" applyBorder="1" applyAlignment="1">
      <alignment horizontal="center" vertical="center" shrinkToFit="1"/>
    </xf>
    <xf numFmtId="0" fontId="65" fillId="0" borderId="1" xfId="63" applyNumberFormat="1" applyFont="1" applyBorder="1" applyAlignment="1">
      <alignment horizontal="center" vertical="center"/>
    </xf>
    <xf numFmtId="0" fontId="65" fillId="0" borderId="1" xfId="63" applyNumberFormat="1" applyFont="1" applyFill="1" applyBorder="1" applyAlignment="1" applyProtection="1">
      <alignment horizontal="center" vertical="center" shrinkToFit="1"/>
    </xf>
    <xf numFmtId="0" fontId="65" fillId="0" borderId="2" xfId="63" applyNumberFormat="1" applyFont="1" applyBorder="1" applyAlignment="1">
      <alignment horizontal="center" vertical="center" shrinkToFit="1"/>
    </xf>
    <xf numFmtId="0" fontId="65" fillId="9" borderId="2" xfId="63" applyNumberFormat="1" applyFont="1" applyFill="1" applyBorder="1" applyAlignment="1">
      <alignment horizontal="center" vertical="center" shrinkToFit="1"/>
    </xf>
    <xf numFmtId="41" fontId="65" fillId="0" borderId="2" xfId="69" applyNumberFormat="1" applyFont="1" applyBorder="1" applyAlignment="1">
      <alignment horizontal="right" vertical="center" shrinkToFit="1"/>
    </xf>
    <xf numFmtId="41" fontId="65" fillId="0" borderId="1" xfId="69" applyNumberFormat="1" applyFont="1" applyBorder="1" applyAlignment="1">
      <alignment horizontal="right" vertical="center" shrinkToFit="1"/>
    </xf>
    <xf numFmtId="0" fontId="66" fillId="0" borderId="1" xfId="63" applyNumberFormat="1" applyFont="1" applyBorder="1" applyAlignment="1">
      <alignment horizontal="center" vertical="center"/>
    </xf>
    <xf numFmtId="0" fontId="65" fillId="0" borderId="1" xfId="63" applyNumberFormat="1" applyFont="1" applyFill="1" applyBorder="1" applyAlignment="1" applyProtection="1">
      <alignment vertical="center" shrinkToFit="1"/>
    </xf>
    <xf numFmtId="0" fontId="65" fillId="0" borderId="1" xfId="0" applyNumberFormat="1" applyFont="1" applyFill="1" applyBorder="1" applyAlignment="1" applyProtection="1">
      <alignment horizontal="left" vertical="center" wrapText="1" shrinkToFit="1"/>
    </xf>
    <xf numFmtId="0" fontId="65" fillId="0" borderId="1" xfId="63" applyNumberFormat="1" applyFont="1" applyFill="1" applyBorder="1" applyAlignment="1" applyProtection="1">
      <alignment vertical="center" wrapText="1" shrinkToFit="1"/>
    </xf>
    <xf numFmtId="0" fontId="66" fillId="0" borderId="1" xfId="63" applyNumberFormat="1" applyFont="1" applyBorder="1" applyAlignment="1">
      <alignment horizontal="center" vertical="center" shrinkToFit="1"/>
    </xf>
    <xf numFmtId="0" fontId="65" fillId="9" borderId="1" xfId="0" applyNumberFormat="1" applyFont="1" applyFill="1" applyBorder="1" applyAlignment="1">
      <alignment horizontal="center" vertical="center" shrinkToFit="1"/>
    </xf>
    <xf numFmtId="41" fontId="65" fillId="0" borderId="1" xfId="69" applyNumberFormat="1" applyFont="1" applyFill="1" applyBorder="1" applyAlignment="1" applyProtection="1">
      <alignment horizontal="right" vertical="center" shrinkToFit="1"/>
    </xf>
    <xf numFmtId="0" fontId="65" fillId="0" borderId="1" xfId="0" applyNumberFormat="1" applyFont="1" applyFill="1" applyBorder="1" applyAlignment="1" applyProtection="1">
      <alignment vertical="center" shrinkToFit="1"/>
    </xf>
    <xf numFmtId="0" fontId="65" fillId="9" borderId="1" xfId="63" applyNumberFormat="1" applyFont="1" applyFill="1" applyBorder="1" applyAlignment="1" applyProtection="1">
      <alignment horizontal="center" vertical="center" shrinkToFit="1"/>
    </xf>
    <xf numFmtId="0" fontId="65" fillId="9" borderId="1" xfId="0" applyNumberFormat="1" applyFont="1" applyFill="1" applyBorder="1" applyAlignment="1" applyProtection="1">
      <alignment horizontal="center" vertical="center" shrinkToFit="1"/>
    </xf>
    <xf numFmtId="0" fontId="66" fillId="0" borderId="1" xfId="0" applyNumberFormat="1" applyFont="1" applyBorder="1" applyAlignment="1">
      <alignment horizontal="center" vertical="center"/>
    </xf>
    <xf numFmtId="0" fontId="65" fillId="0" borderId="1" xfId="0" applyNumberFormat="1" applyFont="1" applyFill="1" applyBorder="1" applyAlignment="1" applyProtection="1">
      <alignment vertical="center" wrapText="1" shrinkToFit="1"/>
    </xf>
    <xf numFmtId="176" fontId="65" fillId="0" borderId="1" xfId="69" applyNumberFormat="1" applyFont="1" applyFill="1" applyBorder="1" applyAlignment="1" applyProtection="1">
      <alignment horizontal="right" vertical="center" shrinkToFit="1"/>
    </xf>
    <xf numFmtId="0" fontId="65" fillId="9" borderId="2" xfId="63" applyNumberFormat="1" applyFont="1" applyFill="1" applyBorder="1" applyAlignment="1" applyProtection="1">
      <alignment horizontal="center" vertical="center" shrinkToFit="1"/>
    </xf>
    <xf numFmtId="41" fontId="65" fillId="0" borderId="2" xfId="69" applyNumberFormat="1" applyFont="1" applyFill="1" applyBorder="1" applyAlignment="1" applyProtection="1">
      <alignment horizontal="right" vertical="center" shrinkToFit="1"/>
    </xf>
    <xf numFmtId="0" fontId="65" fillId="0" borderId="1" xfId="63" applyNumberFormat="1" applyFont="1" applyBorder="1" applyAlignment="1">
      <alignment horizontal="center" vertical="center" shrinkToFit="1"/>
    </xf>
    <xf numFmtId="0" fontId="65" fillId="0" borderId="1" xfId="0" applyNumberFormat="1" applyFont="1" applyBorder="1" applyAlignment="1">
      <alignment vertical="center"/>
    </xf>
    <xf numFmtId="0" fontId="65" fillId="0" borderId="1" xfId="0" applyNumberFormat="1" applyFont="1" applyFill="1" applyBorder="1" applyAlignment="1" applyProtection="1">
      <alignment horizontal="center" vertical="center" wrapText="1" shrinkToFit="1"/>
    </xf>
    <xf numFmtId="41" fontId="65" fillId="9" borderId="1" xfId="69" applyNumberFormat="1" applyFont="1" applyFill="1" applyBorder="1" applyAlignment="1" applyProtection="1">
      <alignment horizontal="center" vertical="center" shrinkToFit="1"/>
    </xf>
    <xf numFmtId="0" fontId="66" fillId="0" borderId="1" xfId="63" applyNumberFormat="1" applyFont="1" applyFill="1" applyBorder="1" applyAlignment="1" applyProtection="1">
      <alignment horizontal="center" vertical="center" wrapText="1"/>
    </xf>
    <xf numFmtId="0" fontId="65" fillId="0" borderId="1" xfId="63" applyNumberFormat="1" applyFont="1" applyFill="1" applyBorder="1" applyAlignment="1" applyProtection="1">
      <alignment horizontal="center" vertical="center" wrapText="1"/>
    </xf>
    <xf numFmtId="0" fontId="47" fillId="0" borderId="1" xfId="63" applyNumberFormat="1" applyFont="1" applyFill="1" applyBorder="1" applyAlignment="1" applyProtection="1">
      <alignment horizontal="center" vertical="center" wrapText="1"/>
    </xf>
    <xf numFmtId="0" fontId="65" fillId="0" borderId="1" xfId="63" applyNumberFormat="1" applyFont="1" applyFill="1" applyBorder="1" applyAlignment="1" applyProtection="1">
      <alignment horizontal="left" vertical="center" wrapText="1"/>
    </xf>
    <xf numFmtId="0" fontId="65" fillId="0" borderId="1" xfId="0" applyNumberFormat="1" applyFont="1" applyFill="1" applyBorder="1" applyAlignment="1" applyProtection="1">
      <alignment horizontal="center" vertical="center" wrapText="1"/>
    </xf>
    <xf numFmtId="0" fontId="65" fillId="9" borderId="1" xfId="0" applyNumberFormat="1" applyFont="1" applyFill="1" applyBorder="1" applyAlignment="1" applyProtection="1">
      <alignment horizontal="left" vertical="center" wrapText="1"/>
    </xf>
    <xf numFmtId="0" fontId="65" fillId="0" borderId="1" xfId="0" applyNumberFormat="1" applyFont="1" applyFill="1" applyBorder="1" applyAlignment="1" applyProtection="1">
      <alignment horizontal="left" vertical="center" wrapText="1"/>
    </xf>
    <xf numFmtId="0" fontId="67" fillId="0" borderId="1" xfId="0" applyNumberFormat="1" applyFont="1" applyFill="1" applyBorder="1" applyAlignment="1" applyProtection="1">
      <alignment horizontal="center" vertical="center" wrapText="1"/>
    </xf>
    <xf numFmtId="0" fontId="66" fillId="0" borderId="1" xfId="0" applyNumberFormat="1" applyFont="1" applyFill="1" applyBorder="1" applyAlignment="1" applyProtection="1">
      <alignment horizontal="center" vertical="center" wrapText="1"/>
    </xf>
    <xf numFmtId="0" fontId="67" fillId="0" borderId="1" xfId="0" applyNumberFormat="1" applyFont="1" applyFill="1" applyBorder="1" applyAlignment="1" applyProtection="1">
      <alignment horizontal="left" vertical="center" wrapText="1"/>
    </xf>
    <xf numFmtId="182" fontId="38" fillId="0" borderId="1" xfId="0" applyNumberFormat="1" applyFont="1" applyFill="1" applyBorder="1" applyAlignment="1">
      <alignment horizontal="left" vertical="center" shrinkToFit="1"/>
    </xf>
    <xf numFmtId="0" fontId="38" fillId="0" borderId="1" xfId="0" applyNumberFormat="1" applyFont="1" applyFill="1" applyBorder="1" applyAlignment="1">
      <alignment horizontal="center" vertical="center" shrinkToFit="1"/>
    </xf>
    <xf numFmtId="3" fontId="38" fillId="0" borderId="1" xfId="0" applyNumberFormat="1" applyFont="1" applyFill="1" applyBorder="1" applyAlignment="1">
      <alignment horizontal="right" vertical="center" shrinkToFit="1"/>
    </xf>
    <xf numFmtId="182" fontId="45" fillId="0" borderId="1" xfId="0" applyNumberFormat="1" applyFont="1" applyFill="1" applyBorder="1" applyAlignment="1">
      <alignment horizontal="right" vertical="center" shrinkToFit="1"/>
    </xf>
    <xf numFmtId="182" fontId="45" fillId="2" borderId="1" xfId="70" applyNumberFormat="1" applyFont="1" applyFill="1" applyBorder="1" applyAlignment="1">
      <alignment horizontal="right" vertical="center" shrinkToFit="1"/>
    </xf>
    <xf numFmtId="0" fontId="40" fillId="0" borderId="2" xfId="0" applyFont="1" applyBorder="1" applyAlignment="1">
      <alignment horizontal="center" vertical="center" shrinkToFit="1"/>
    </xf>
    <xf numFmtId="0" fontId="40" fillId="7" borderId="2" xfId="0" applyFont="1" applyFill="1" applyBorder="1" applyAlignment="1">
      <alignment horizontal="center" vertical="center"/>
    </xf>
    <xf numFmtId="0" fontId="40" fillId="7" borderId="2" xfId="0" applyFont="1" applyFill="1" applyBorder="1" applyAlignment="1">
      <alignment horizontal="center" vertical="center" shrinkToFit="1"/>
    </xf>
    <xf numFmtId="41" fontId="40" fillId="7" borderId="2" xfId="1" applyFont="1" applyFill="1" applyBorder="1" applyAlignment="1">
      <alignment horizontal="center" vertical="center" shrinkToFit="1"/>
    </xf>
    <xf numFmtId="0" fontId="38" fillId="0" borderId="1" xfId="0" applyFont="1" applyBorder="1" applyAlignment="1">
      <alignment horizontal="left" vertical="center" shrinkToFit="1"/>
    </xf>
    <xf numFmtId="0" fontId="38" fillId="7" borderId="1" xfId="0" applyFont="1" applyFill="1" applyBorder="1" applyAlignment="1">
      <alignment horizontal="left" vertical="center" shrinkToFit="1"/>
    </xf>
    <xf numFmtId="0" fontId="45" fillId="0" borderId="1" xfId="0" applyFont="1" applyBorder="1" applyAlignment="1">
      <alignment horizontal="center" vertical="center" shrinkToFit="1"/>
    </xf>
    <xf numFmtId="0" fontId="45" fillId="7" borderId="1" xfId="0" applyFont="1" applyFill="1" applyBorder="1" applyAlignment="1">
      <alignment horizontal="center" vertical="center" shrinkToFit="1"/>
    </xf>
    <xf numFmtId="182" fontId="45" fillId="2" borderId="1" xfId="0" applyNumberFormat="1" applyFont="1" applyFill="1" applyBorder="1" applyAlignment="1">
      <alignment horizontal="center" vertical="center" shrinkToFit="1"/>
    </xf>
    <xf numFmtId="41" fontId="45" fillId="0" borderId="1" xfId="1" applyFont="1" applyBorder="1" applyAlignment="1">
      <alignment horizontal="right" vertical="center" shrinkToFit="1"/>
    </xf>
    <xf numFmtId="0" fontId="47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shrinkToFit="1"/>
    </xf>
    <xf numFmtId="0" fontId="40" fillId="7" borderId="1" xfId="0" applyFont="1" applyFill="1" applyBorder="1" applyAlignment="1">
      <alignment horizontal="center" vertical="center" shrinkToFit="1"/>
    </xf>
    <xf numFmtId="41" fontId="40" fillId="0" borderId="1" xfId="1" applyFont="1" applyBorder="1" applyAlignment="1">
      <alignment horizontal="right" vertical="center" shrinkToFit="1"/>
    </xf>
    <xf numFmtId="0" fontId="40" fillId="0" borderId="1" xfId="0" applyFont="1" applyBorder="1" applyAlignment="1">
      <alignment horizontal="center" vertical="center"/>
    </xf>
    <xf numFmtId="43" fontId="45" fillId="0" borderId="1" xfId="1" applyNumberFormat="1" applyFont="1" applyBorder="1" applyAlignment="1">
      <alignment horizontal="right" vertical="center" shrinkToFit="1"/>
    </xf>
    <xf numFmtId="0" fontId="45" fillId="0" borderId="1" xfId="11" applyFont="1" applyFill="1" applyBorder="1" applyAlignment="1">
      <alignment horizontal="center" vertical="center" shrinkToFit="1"/>
    </xf>
    <xf numFmtId="0" fontId="45" fillId="0" borderId="1" xfId="11" applyFont="1" applyFill="1" applyBorder="1" applyAlignment="1">
      <alignment horizontal="left" vertical="center" shrinkToFit="1"/>
    </xf>
    <xf numFmtId="194" fontId="45" fillId="0" borderId="1" xfId="88" applyNumberFormat="1" applyFont="1" applyFill="1" applyBorder="1" applyAlignment="1">
      <alignment horizontal="center" vertical="center" wrapText="1"/>
    </xf>
    <xf numFmtId="41" fontId="45" fillId="0" borderId="1" xfId="73" applyNumberFormat="1" applyFont="1" applyFill="1" applyBorder="1" applyAlignment="1" applyProtection="1">
      <alignment vertical="center" shrinkToFit="1"/>
    </xf>
    <xf numFmtId="41" fontId="45" fillId="0" borderId="1" xfId="1" applyNumberFormat="1" applyFont="1" applyBorder="1" applyAlignment="1">
      <alignment horizontal="right" vertical="center" shrinkToFit="1"/>
    </xf>
    <xf numFmtId="0" fontId="45" fillId="0" borderId="1" xfId="88" applyNumberFormat="1" applyFont="1" applyFill="1" applyBorder="1" applyAlignment="1">
      <alignment horizontal="center" vertical="center" wrapText="1"/>
    </xf>
    <xf numFmtId="41" fontId="45" fillId="0" borderId="1" xfId="2" applyNumberFormat="1" applyFont="1" applyFill="1" applyBorder="1" applyAlignment="1" applyProtection="1">
      <alignment horizontal="center" vertical="center" shrinkToFit="1"/>
    </xf>
    <xf numFmtId="0" fontId="38" fillId="0" borderId="1" xfId="0" applyFont="1" applyBorder="1" applyAlignment="1">
      <alignment horizontal="center" vertical="center"/>
    </xf>
    <xf numFmtId="0" fontId="45" fillId="0" borderId="1" xfId="61" applyFont="1" applyFill="1" applyBorder="1" applyAlignment="1">
      <alignment horizontal="center" vertical="center" wrapText="1"/>
    </xf>
    <xf numFmtId="0" fontId="45" fillId="0" borderId="1" xfId="61" applyFont="1" applyFill="1" applyBorder="1" applyAlignment="1">
      <alignment horizontal="left" vertical="center" shrinkToFit="1"/>
    </xf>
    <xf numFmtId="41" fontId="45" fillId="0" borderId="1" xfId="1" applyFont="1" applyFill="1" applyBorder="1" applyAlignment="1" applyProtection="1">
      <alignment vertical="center" shrinkToFit="1"/>
    </xf>
    <xf numFmtId="41" fontId="40" fillId="0" borderId="1" xfId="1" applyFont="1" applyFill="1" applyBorder="1" applyAlignment="1">
      <alignment horizontal="center" vertical="center" shrinkToFit="1"/>
    </xf>
    <xf numFmtId="0" fontId="45" fillId="2" borderId="1" xfId="40" applyFont="1" applyFill="1" applyBorder="1" applyAlignment="1">
      <alignment horizontal="center" vertical="center" shrinkToFit="1"/>
    </xf>
    <xf numFmtId="0" fontId="45" fillId="0" borderId="1" xfId="40" applyFont="1" applyFill="1" applyBorder="1" applyAlignment="1">
      <alignment horizontal="left" vertical="center" shrinkToFit="1"/>
    </xf>
    <xf numFmtId="0" fontId="45" fillId="0" borderId="1" xfId="61" applyFont="1" applyFill="1" applyBorder="1" applyAlignment="1">
      <alignment horizontal="center" vertical="center" shrinkToFit="1"/>
    </xf>
    <xf numFmtId="41" fontId="38" fillId="0" borderId="1" xfId="1" applyFont="1" applyFill="1" applyBorder="1" applyAlignment="1" applyProtection="1">
      <alignment vertical="center" shrinkToFit="1"/>
    </xf>
    <xf numFmtId="182" fontId="38" fillId="2" borderId="1" xfId="0" applyNumberFormat="1" applyFont="1" applyFill="1" applyBorder="1" applyAlignment="1">
      <alignment horizontal="left" vertical="center" shrinkToFit="1"/>
    </xf>
    <xf numFmtId="0" fontId="38" fillId="0" borderId="1" xfId="0" applyFont="1" applyBorder="1" applyAlignment="1">
      <alignment horizontal="left" vertical="center"/>
    </xf>
    <xf numFmtId="0" fontId="66" fillId="0" borderId="1" xfId="0" applyFont="1" applyBorder="1" applyAlignment="1">
      <alignment horizontal="center" vertical="center"/>
    </xf>
    <xf numFmtId="0" fontId="66" fillId="0" borderId="1" xfId="0" applyFont="1" applyBorder="1" applyAlignment="1">
      <alignment horizontal="center" vertical="center" shrinkToFit="1"/>
    </xf>
    <xf numFmtId="182" fontId="45" fillId="2" borderId="1" xfId="0" applyNumberFormat="1" applyFont="1" applyFill="1" applyBorder="1" applyAlignment="1">
      <alignment horizontal="left" vertical="center" shrinkToFit="1"/>
    </xf>
    <xf numFmtId="0" fontId="45" fillId="0" borderId="1" xfId="0" applyFont="1" applyBorder="1" applyAlignment="1">
      <alignment horizontal="left" vertical="center"/>
    </xf>
    <xf numFmtId="0" fontId="45" fillId="7" borderId="1" xfId="0" applyFont="1" applyFill="1" applyBorder="1" applyAlignment="1">
      <alignment horizontal="left" vertical="center" shrinkToFit="1"/>
    </xf>
    <xf numFmtId="0" fontId="45" fillId="0" borderId="1" xfId="0" applyFont="1" applyBorder="1" applyAlignment="1">
      <alignment horizontal="left" vertical="center" wrapText="1"/>
    </xf>
    <xf numFmtId="0" fontId="40" fillId="7" borderId="1" xfId="0" applyFont="1" applyFill="1" applyBorder="1" applyAlignment="1">
      <alignment horizontal="left" vertical="center" shrinkToFit="1"/>
    </xf>
    <xf numFmtId="0" fontId="45" fillId="7" borderId="1" xfId="0" applyFont="1" applyFill="1" applyBorder="1" applyAlignment="1">
      <alignment horizontal="center" vertical="center"/>
    </xf>
    <xf numFmtId="0" fontId="45" fillId="0" borderId="1" xfId="0" applyFont="1" applyFill="1" applyBorder="1" applyAlignment="1">
      <alignment horizontal="center" vertical="center"/>
    </xf>
    <xf numFmtId="182" fontId="45" fillId="0" borderId="1" xfId="0" applyNumberFormat="1" applyFont="1" applyFill="1" applyBorder="1" applyAlignment="1">
      <alignment horizontal="right" vertical="center"/>
    </xf>
    <xf numFmtId="179" fontId="45" fillId="0" borderId="1" xfId="0" applyNumberFormat="1" applyFont="1" applyFill="1" applyBorder="1" applyAlignment="1">
      <alignment horizontal="right" vertical="center"/>
    </xf>
    <xf numFmtId="41" fontId="40" fillId="7" borderId="1" xfId="1" applyFont="1" applyFill="1" applyBorder="1" applyAlignment="1">
      <alignment horizontal="center" vertical="center" shrinkToFit="1"/>
    </xf>
    <xf numFmtId="0" fontId="45" fillId="0" borderId="1" xfId="0" applyFont="1" applyFill="1" applyBorder="1" applyAlignment="1">
      <alignment horizontal="left" vertical="center" wrapText="1" shrinkToFit="1"/>
    </xf>
    <xf numFmtId="0" fontId="40" fillId="0" borderId="2" xfId="0" applyFont="1" applyFill="1" applyBorder="1" applyAlignment="1">
      <alignment horizontal="left" vertical="center" shrinkToFit="1"/>
    </xf>
    <xf numFmtId="0" fontId="38" fillId="0" borderId="2" xfId="0" applyFont="1" applyFill="1" applyBorder="1" applyAlignment="1">
      <alignment horizontal="left" vertical="center" shrinkToFit="1"/>
    </xf>
    <xf numFmtId="0" fontId="40" fillId="0" borderId="1" xfId="0" applyFont="1" applyFill="1" applyBorder="1" applyAlignment="1">
      <alignment horizontal="center" vertical="center" shrinkToFit="1"/>
    </xf>
    <xf numFmtId="0" fontId="40" fillId="0" borderId="1" xfId="0" applyFont="1" applyFill="1" applyBorder="1" applyAlignment="1">
      <alignment horizontal="left" vertical="center" shrinkToFit="1"/>
    </xf>
    <xf numFmtId="0" fontId="38" fillId="0" borderId="1" xfId="0" applyFont="1" applyFill="1" applyBorder="1" applyAlignment="1">
      <alignment horizontal="left" vertical="center" shrinkToFit="1"/>
    </xf>
    <xf numFmtId="0" fontId="38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 shrinkToFit="1"/>
    </xf>
    <xf numFmtId="182" fontId="45" fillId="0" borderId="1" xfId="0" applyNumberFormat="1" applyFont="1" applyFill="1" applyBorder="1" applyAlignment="1">
      <alignment horizontal="left" vertical="center" shrinkToFit="1"/>
    </xf>
    <xf numFmtId="41" fontId="45" fillId="0" borderId="1" xfId="1" applyFont="1" applyFill="1" applyBorder="1" applyAlignment="1">
      <alignment horizontal="right" vertical="center" shrinkToFit="1"/>
    </xf>
    <xf numFmtId="0" fontId="45" fillId="0" borderId="1" xfId="0" applyFont="1" applyFill="1" applyBorder="1" applyAlignment="1">
      <alignment horizontal="left" vertical="center" shrinkToFit="1"/>
    </xf>
    <xf numFmtId="0" fontId="45" fillId="0" borderId="1" xfId="0" applyFont="1" applyFill="1" applyBorder="1" applyAlignment="1">
      <alignment horizontal="left" vertical="center"/>
    </xf>
    <xf numFmtId="0" fontId="66" fillId="0" borderId="1" xfId="0" applyFont="1" applyFill="1" applyBorder="1" applyAlignment="1">
      <alignment horizontal="center" vertical="center"/>
    </xf>
    <xf numFmtId="0" fontId="66" fillId="0" borderId="1" xfId="0" applyFont="1" applyFill="1" applyBorder="1" applyAlignment="1">
      <alignment horizontal="center" vertical="center" shrinkToFit="1"/>
    </xf>
    <xf numFmtId="41" fontId="40" fillId="0" borderId="1" xfId="1" applyFont="1" applyFill="1" applyBorder="1" applyAlignment="1">
      <alignment horizontal="right" vertical="center" shrinkToFit="1"/>
    </xf>
    <xf numFmtId="0" fontId="40" fillId="0" borderId="1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/>
    </xf>
    <xf numFmtId="0" fontId="40" fillId="7" borderId="1" xfId="0" applyFont="1" applyFill="1" applyBorder="1" applyAlignment="1">
      <alignment horizontal="left" vertical="center" wrapText="1" shrinkToFit="1"/>
    </xf>
    <xf numFmtId="0" fontId="40" fillId="0" borderId="1" xfId="0" applyFont="1" applyBorder="1" applyAlignment="1">
      <alignment horizontal="left" vertical="center" wrapText="1"/>
    </xf>
    <xf numFmtId="179" fontId="40" fillId="0" borderId="1" xfId="1" applyNumberFormat="1" applyFont="1" applyBorder="1" applyAlignment="1">
      <alignment horizontal="right" vertical="center" shrinkToFit="1"/>
    </xf>
    <xf numFmtId="0" fontId="38" fillId="0" borderId="1" xfId="0" applyFont="1" applyBorder="1" applyAlignment="1">
      <alignment horizontal="left" vertical="center" wrapText="1"/>
    </xf>
    <xf numFmtId="0" fontId="38" fillId="0" borderId="1" xfId="0" applyNumberFormat="1" applyFont="1" applyBorder="1" applyAlignment="1">
      <alignment horizontal="center" vertical="center" wrapText="1"/>
    </xf>
    <xf numFmtId="0" fontId="38" fillId="0" borderId="1" xfId="0" applyNumberFormat="1" applyFont="1" applyBorder="1" applyAlignment="1">
      <alignment horizontal="left" vertical="center" wrapText="1"/>
    </xf>
    <xf numFmtId="41" fontId="38" fillId="0" borderId="1" xfId="1" applyNumberFormat="1" applyFont="1" applyBorder="1" applyAlignment="1">
      <alignment horizontal="right" vertical="center" wrapText="1"/>
    </xf>
    <xf numFmtId="41" fontId="38" fillId="0" borderId="1" xfId="1" applyNumberFormat="1" applyFont="1" applyBorder="1" applyAlignment="1">
      <alignment horizontal="center" vertical="center"/>
    </xf>
    <xf numFmtId="41" fontId="38" fillId="0" borderId="1" xfId="1" applyFont="1" applyFill="1" applyBorder="1" applyAlignment="1">
      <alignment vertical="center" wrapText="1"/>
    </xf>
    <xf numFmtId="182" fontId="38" fillId="0" borderId="1" xfId="0" applyNumberFormat="1" applyFont="1" applyFill="1" applyBorder="1" applyAlignment="1">
      <alignment horizontal="left" vertical="center" wrapText="1" shrinkToFit="1"/>
    </xf>
    <xf numFmtId="181" fontId="40" fillId="0" borderId="2" xfId="1" applyNumberFormat="1" applyFont="1" applyBorder="1" applyAlignment="1">
      <alignment horizontal="right" vertical="center" shrinkToFit="1"/>
    </xf>
    <xf numFmtId="41" fontId="40" fillId="0" borderId="2" xfId="1" applyFont="1" applyBorder="1" applyAlignment="1">
      <alignment horizontal="right" vertical="center" shrinkToFit="1"/>
    </xf>
    <xf numFmtId="41" fontId="40" fillId="0" borderId="5" xfId="1" applyFont="1" applyBorder="1" applyAlignment="1">
      <alignment horizontal="right" vertical="center" shrinkToFit="1"/>
    </xf>
    <xf numFmtId="0" fontId="47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>
      <alignment horizontal="center" vertical="center" wrapText="1" shrinkToFit="1"/>
    </xf>
    <xf numFmtId="0" fontId="40" fillId="8" borderId="1" xfId="0" applyFont="1" applyFill="1" applyBorder="1" applyAlignment="1">
      <alignment horizontal="center" vertical="center"/>
    </xf>
    <xf numFmtId="0" fontId="40" fillId="8" borderId="2" xfId="0" applyFont="1" applyFill="1" applyBorder="1" applyAlignment="1">
      <alignment horizontal="center" vertical="center" shrinkToFit="1"/>
    </xf>
    <xf numFmtId="179" fontId="40" fillId="8" borderId="2" xfId="1" applyNumberFormat="1" applyFont="1" applyFill="1" applyBorder="1" applyAlignment="1">
      <alignment horizontal="right" vertical="center" shrinkToFit="1"/>
    </xf>
    <xf numFmtId="0" fontId="40" fillId="8" borderId="1" xfId="0" applyFont="1" applyFill="1" applyBorder="1" applyAlignment="1">
      <alignment horizontal="center" vertical="center" wrapText="1" shrinkToFit="1"/>
    </xf>
    <xf numFmtId="0" fontId="38" fillId="8" borderId="1" xfId="0" applyFont="1" applyFill="1" applyBorder="1" applyAlignment="1">
      <alignment horizontal="center" vertical="center" shrinkToFit="1"/>
    </xf>
    <xf numFmtId="0" fontId="45" fillId="0" borderId="1" xfId="0" applyFont="1" applyBorder="1" applyAlignment="1">
      <alignment horizontal="center" vertical="center" wrapText="1" shrinkToFit="1"/>
    </xf>
    <xf numFmtId="0" fontId="47" fillId="7" borderId="1" xfId="0" applyFont="1" applyFill="1" applyBorder="1" applyAlignment="1">
      <alignment horizontal="center" vertical="center" shrinkToFit="1"/>
    </xf>
    <xf numFmtId="182" fontId="47" fillId="2" borderId="1" xfId="0" applyNumberFormat="1" applyFont="1" applyFill="1" applyBorder="1" applyAlignment="1">
      <alignment horizontal="center" vertical="center" shrinkToFit="1"/>
    </xf>
    <xf numFmtId="41" fontId="47" fillId="0" borderId="1" xfId="1" applyFont="1" applyBorder="1" applyAlignment="1">
      <alignment horizontal="right" vertical="center" shrinkToFit="1"/>
    </xf>
    <xf numFmtId="41" fontId="38" fillId="0" borderId="2" xfId="1" applyFont="1" applyBorder="1" applyAlignment="1">
      <alignment horizontal="right" vertical="center" shrinkToFit="1"/>
    </xf>
    <xf numFmtId="41" fontId="38" fillId="0" borderId="5" xfId="1" applyFont="1" applyBorder="1" applyAlignment="1">
      <alignment horizontal="right" vertical="center" shrinkToFit="1"/>
    </xf>
    <xf numFmtId="41" fontId="38" fillId="0" borderId="2" xfId="1" applyNumberFormat="1" applyFont="1" applyBorder="1" applyAlignment="1">
      <alignment horizontal="center" vertical="center" shrinkToFit="1"/>
    </xf>
    <xf numFmtId="0" fontId="45" fillId="0" borderId="2" xfId="0" applyFont="1" applyBorder="1" applyAlignment="1">
      <alignment horizontal="center" vertical="center" shrinkToFit="1"/>
    </xf>
    <xf numFmtId="186" fontId="45" fillId="0" borderId="2" xfId="1" applyNumberFormat="1" applyFont="1" applyBorder="1" applyAlignment="1">
      <alignment horizontal="right" vertical="center" shrinkToFit="1"/>
    </xf>
    <xf numFmtId="182" fontId="45" fillId="0" borderId="2" xfId="1" applyNumberFormat="1" applyFont="1" applyBorder="1" applyAlignment="1">
      <alignment horizontal="right" vertical="center" shrinkToFit="1"/>
    </xf>
    <xf numFmtId="182" fontId="45" fillId="0" borderId="5" xfId="1" applyNumberFormat="1" applyFont="1" applyBorder="1" applyAlignment="1">
      <alignment horizontal="right" vertical="center" shrinkToFit="1"/>
    </xf>
    <xf numFmtId="182" fontId="45" fillId="2" borderId="2" xfId="0" applyNumberFormat="1" applyFont="1" applyFill="1" applyBorder="1" applyAlignment="1">
      <alignment horizontal="center" vertical="center" shrinkToFit="1"/>
    </xf>
    <xf numFmtId="186" fontId="38" fillId="0" borderId="1" xfId="1" applyNumberFormat="1" applyFont="1" applyBorder="1" applyAlignment="1">
      <alignment horizontal="right" vertical="center" shrinkToFit="1"/>
    </xf>
    <xf numFmtId="182" fontId="38" fillId="0" borderId="1" xfId="1" applyNumberFormat="1" applyFont="1" applyBorder="1" applyAlignment="1">
      <alignment horizontal="right" vertical="center" shrinkToFit="1"/>
    </xf>
    <xf numFmtId="0" fontId="40" fillId="0" borderId="1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shrinkToFit="1"/>
    </xf>
    <xf numFmtId="0" fontId="40" fillId="0" borderId="20" xfId="0" applyFont="1" applyBorder="1" applyAlignment="1">
      <alignment horizontal="center" vertical="center" shrinkToFit="1"/>
    </xf>
    <xf numFmtId="0" fontId="40" fillId="7" borderId="20" xfId="0" applyFont="1" applyFill="1" applyBorder="1" applyAlignment="1">
      <alignment horizontal="center" vertical="center" shrinkToFit="1"/>
    </xf>
    <xf numFmtId="0" fontId="38" fillId="7" borderId="20" xfId="0" applyFont="1" applyFill="1" applyBorder="1" applyAlignment="1">
      <alignment horizontal="center" vertical="center" shrinkToFit="1"/>
    </xf>
    <xf numFmtId="0" fontId="38" fillId="7" borderId="20" xfId="0" applyFont="1" applyFill="1" applyBorder="1" applyAlignment="1">
      <alignment horizontal="left" vertical="center" shrinkToFit="1"/>
    </xf>
    <xf numFmtId="3" fontId="38" fillId="0" borderId="20" xfId="1" applyNumberFormat="1" applyFont="1" applyBorder="1" applyAlignment="1">
      <alignment horizontal="right" vertical="center" shrinkToFit="1"/>
    </xf>
    <xf numFmtId="0" fontId="40" fillId="0" borderId="20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 wrapText="1"/>
    </xf>
    <xf numFmtId="0" fontId="68" fillId="0" borderId="1" xfId="0" applyFont="1" applyBorder="1" applyAlignment="1">
      <alignment horizontal="center" vertical="center"/>
    </xf>
    <xf numFmtId="43" fontId="38" fillId="0" borderId="1" xfId="1" applyNumberFormat="1" applyFont="1" applyBorder="1" applyAlignment="1">
      <alignment horizontal="right" vertical="center" shrinkToFit="1"/>
    </xf>
    <xf numFmtId="176" fontId="45" fillId="0" borderId="1" xfId="1" applyNumberFormat="1" applyFont="1" applyBorder="1" applyAlignment="1">
      <alignment horizontal="right" vertical="center" shrinkToFit="1"/>
    </xf>
    <xf numFmtId="0" fontId="68" fillId="0" borderId="1" xfId="0" applyFont="1" applyBorder="1" applyAlignment="1">
      <alignment horizontal="center" vertical="center" shrinkToFit="1"/>
    </xf>
    <xf numFmtId="0" fontId="45" fillId="0" borderId="1" xfId="89" applyFont="1" applyFill="1" applyBorder="1" applyAlignment="1">
      <alignment horizontal="left" vertical="center" shrinkToFit="1"/>
    </xf>
    <xf numFmtId="194" fontId="45" fillId="0" borderId="1" xfId="89" applyNumberFormat="1" applyFont="1" applyFill="1" applyBorder="1" applyAlignment="1">
      <alignment horizontal="center" vertical="center" wrapText="1"/>
    </xf>
    <xf numFmtId="0" fontId="45" fillId="0" borderId="1" xfId="89" applyFont="1" applyFill="1" applyBorder="1" applyAlignment="1">
      <alignment horizontal="center" vertical="center" wrapText="1" shrinkToFit="1"/>
    </xf>
    <xf numFmtId="195" fontId="45" fillId="0" borderId="1" xfId="89" applyNumberFormat="1" applyFont="1" applyFill="1" applyBorder="1" applyAlignment="1" applyProtection="1">
      <alignment vertical="center" shrinkToFit="1"/>
    </xf>
    <xf numFmtId="0" fontId="45" fillId="0" borderId="1" xfId="0" applyNumberFormat="1" applyFont="1" applyFill="1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40" fillId="0" borderId="6" xfId="0" applyFont="1" applyBorder="1" applyAlignment="1">
      <alignment horizontal="center" vertical="center"/>
    </xf>
    <xf numFmtId="0" fontId="45" fillId="0" borderId="1" xfId="0" applyNumberFormat="1" applyFont="1" applyFill="1" applyBorder="1" applyAlignment="1">
      <alignment horizontal="center" vertical="center" shrinkToFit="1"/>
    </xf>
    <xf numFmtId="186" fontId="45" fillId="0" borderId="1" xfId="1" applyNumberFormat="1" applyFont="1" applyFill="1" applyBorder="1" applyAlignment="1">
      <alignment horizontal="right" vertical="center" shrinkToFit="1"/>
    </xf>
    <xf numFmtId="182" fontId="45" fillId="0" borderId="1" xfId="1" applyNumberFormat="1" applyFont="1" applyFill="1" applyBorder="1" applyAlignment="1">
      <alignment horizontal="right" vertical="center" shrinkToFit="1"/>
    </xf>
    <xf numFmtId="0" fontId="45" fillId="0" borderId="9" xfId="0" applyFont="1" applyFill="1" applyBorder="1" applyAlignment="1">
      <alignment horizontal="center" vertical="center" shrinkToFit="1"/>
    </xf>
    <xf numFmtId="0" fontId="45" fillId="0" borderId="7" xfId="0" applyFont="1" applyFill="1" applyBorder="1" applyAlignment="1">
      <alignment horizontal="center" vertical="center" shrinkToFit="1"/>
    </xf>
    <xf numFmtId="0" fontId="45" fillId="2" borderId="1" xfId="0" applyNumberFormat="1" applyFont="1" applyFill="1" applyBorder="1" applyAlignment="1">
      <alignment horizontal="center" vertical="center" shrinkToFit="1"/>
    </xf>
    <xf numFmtId="14" fontId="45" fillId="2" borderId="1" xfId="0" applyNumberFormat="1" applyFont="1" applyFill="1" applyBorder="1" applyAlignment="1">
      <alignment horizontal="center" vertical="center" shrinkToFit="1"/>
    </xf>
    <xf numFmtId="186" fontId="45" fillId="0" borderId="1" xfId="1" applyNumberFormat="1" applyFont="1" applyBorder="1" applyAlignment="1">
      <alignment horizontal="right" vertical="center" shrinkToFit="1"/>
    </xf>
    <xf numFmtId="182" fontId="40" fillId="2" borderId="1" xfId="0" applyNumberFormat="1" applyFont="1" applyFill="1" applyBorder="1" applyAlignment="1">
      <alignment horizontal="right" vertical="center" shrinkToFit="1"/>
    </xf>
    <xf numFmtId="0" fontId="45" fillId="0" borderId="1" xfId="0" applyNumberFormat="1" applyFont="1" applyBorder="1" applyAlignment="1">
      <alignment horizontal="center" vertical="center" shrinkToFit="1"/>
    </xf>
    <xf numFmtId="14" fontId="45" fillId="0" borderId="1" xfId="0" applyNumberFormat="1" applyFont="1" applyBorder="1" applyAlignment="1">
      <alignment horizontal="center" vertical="center" shrinkToFit="1"/>
    </xf>
    <xf numFmtId="0" fontId="45" fillId="0" borderId="1" xfId="0" applyFont="1" applyBorder="1" applyAlignment="1">
      <alignment horizontal="left" vertical="center" shrinkToFit="1"/>
    </xf>
    <xf numFmtId="186" fontId="45" fillId="2" borderId="1" xfId="1" applyNumberFormat="1" applyFont="1" applyFill="1" applyBorder="1" applyAlignment="1">
      <alignment horizontal="right" vertical="center" shrinkToFit="1"/>
    </xf>
    <xf numFmtId="182" fontId="40" fillId="2" borderId="1" xfId="1" applyNumberFormat="1" applyFont="1" applyFill="1" applyBorder="1" applyAlignment="1">
      <alignment horizontal="right" vertical="center" shrinkToFit="1"/>
    </xf>
    <xf numFmtId="41" fontId="45" fillId="0" borderId="9" xfId="1" applyFont="1" applyBorder="1" applyAlignment="1">
      <alignment horizontal="center" vertical="center" shrinkToFit="1"/>
    </xf>
    <xf numFmtId="41" fontId="45" fillId="0" borderId="7" xfId="1" applyFont="1" applyBorder="1" applyAlignment="1">
      <alignment horizontal="center" vertical="center" shrinkToFit="1"/>
    </xf>
    <xf numFmtId="0" fontId="38" fillId="7" borderId="1" xfId="0" applyNumberFormat="1" applyFont="1" applyFill="1" applyBorder="1" applyAlignment="1">
      <alignment horizontal="center" vertical="center" shrinkToFit="1"/>
    </xf>
    <xf numFmtId="186" fontId="38" fillId="7" borderId="1" xfId="1" applyNumberFormat="1" applyFont="1" applyFill="1" applyBorder="1" applyAlignment="1">
      <alignment horizontal="right" vertical="center" shrinkToFit="1"/>
    </xf>
    <xf numFmtId="182" fontId="38" fillId="7" borderId="1" xfId="0" applyNumberFormat="1" applyFont="1" applyFill="1" applyBorder="1" applyAlignment="1">
      <alignment horizontal="right" vertical="center" shrinkToFit="1"/>
    </xf>
    <xf numFmtId="182" fontId="38" fillId="7" borderId="1" xfId="1" applyNumberFormat="1" applyFont="1" applyFill="1" applyBorder="1" applyAlignment="1">
      <alignment horizontal="right" vertical="center" shrinkToFit="1"/>
    </xf>
    <xf numFmtId="41" fontId="38" fillId="7" borderId="9" xfId="1" applyFont="1" applyFill="1" applyBorder="1" applyAlignment="1">
      <alignment horizontal="center" vertical="center" shrinkToFit="1"/>
    </xf>
    <xf numFmtId="41" fontId="38" fillId="7" borderId="7" xfId="1" applyFont="1" applyFill="1" applyBorder="1" applyAlignment="1">
      <alignment horizontal="center" vertical="center" shrinkToFit="1"/>
    </xf>
    <xf numFmtId="186" fontId="45" fillId="7" borderId="1" xfId="1" applyNumberFormat="1" applyFont="1" applyFill="1" applyBorder="1" applyAlignment="1">
      <alignment horizontal="right" vertical="center" shrinkToFit="1"/>
    </xf>
    <xf numFmtId="182" fontId="45" fillId="7" borderId="1" xfId="1" applyNumberFormat="1" applyFont="1" applyFill="1" applyBorder="1" applyAlignment="1">
      <alignment horizontal="right" vertical="center" shrinkToFit="1"/>
    </xf>
    <xf numFmtId="41" fontId="45" fillId="0" borderId="9" xfId="1" applyFont="1" applyFill="1" applyBorder="1" applyAlignment="1">
      <alignment horizontal="center" vertical="center" shrinkToFit="1"/>
    </xf>
    <xf numFmtId="41" fontId="45" fillId="0" borderId="7" xfId="1" applyFont="1" applyFill="1" applyBorder="1" applyAlignment="1">
      <alignment horizontal="center" vertical="center" shrinkToFit="1"/>
    </xf>
    <xf numFmtId="0" fontId="45" fillId="7" borderId="1" xfId="0" applyNumberFormat="1" applyFont="1" applyFill="1" applyBorder="1" applyAlignment="1">
      <alignment horizontal="center" vertical="center" shrinkToFit="1"/>
    </xf>
    <xf numFmtId="186" fontId="45" fillId="7" borderId="1" xfId="1" applyNumberFormat="1" applyFont="1" applyFill="1" applyBorder="1" applyAlignment="1">
      <alignment vertical="center" wrapText="1"/>
    </xf>
    <xf numFmtId="182" fontId="40" fillId="7" borderId="1" xfId="1" applyNumberFormat="1" applyFont="1" applyFill="1" applyBorder="1" applyAlignment="1">
      <alignment vertical="center"/>
    </xf>
    <xf numFmtId="182" fontId="40" fillId="7" borderId="1" xfId="0" applyNumberFormat="1" applyFont="1" applyFill="1" applyBorder="1" applyAlignment="1">
      <alignment vertical="center"/>
    </xf>
    <xf numFmtId="41" fontId="45" fillId="7" borderId="9" xfId="1" applyFont="1" applyFill="1" applyBorder="1" applyAlignment="1">
      <alignment horizontal="center" vertical="center" shrinkToFit="1"/>
    </xf>
    <xf numFmtId="41" fontId="45" fillId="7" borderId="7" xfId="1" applyFont="1" applyFill="1" applyBorder="1" applyAlignment="1">
      <alignment horizontal="center" vertical="center" shrinkToFit="1"/>
    </xf>
    <xf numFmtId="0" fontId="45" fillId="7" borderId="9" xfId="0" applyFont="1" applyFill="1" applyBorder="1" applyAlignment="1">
      <alignment horizontal="center" vertical="center" shrinkToFit="1"/>
    </xf>
    <xf numFmtId="0" fontId="45" fillId="7" borderId="7" xfId="0" applyFont="1" applyFill="1" applyBorder="1" applyAlignment="1">
      <alignment horizontal="center" vertical="center" shrinkToFit="1"/>
    </xf>
    <xf numFmtId="186" fontId="38" fillId="7" borderId="1" xfId="1" applyNumberFormat="1" applyFont="1" applyFill="1" applyBorder="1" applyAlignment="1">
      <alignment vertical="center" wrapText="1"/>
    </xf>
    <xf numFmtId="182" fontId="38" fillId="7" borderId="1" xfId="1" applyNumberFormat="1" applyFont="1" applyFill="1" applyBorder="1" applyAlignment="1">
      <alignment vertical="center"/>
    </xf>
    <xf numFmtId="182" fontId="38" fillId="7" borderId="1" xfId="0" applyNumberFormat="1" applyFont="1" applyFill="1" applyBorder="1" applyAlignment="1">
      <alignment vertical="center"/>
    </xf>
    <xf numFmtId="41" fontId="45" fillId="7" borderId="1" xfId="1" applyFont="1" applyFill="1" applyBorder="1" applyAlignment="1">
      <alignment horizontal="center" vertical="center" shrinkToFit="1"/>
    </xf>
    <xf numFmtId="182" fontId="40" fillId="7" borderId="1" xfId="0" applyNumberFormat="1" applyFont="1" applyFill="1" applyBorder="1" applyAlignment="1">
      <alignment horizontal="right" vertical="center" shrinkToFit="1"/>
    </xf>
    <xf numFmtId="14" fontId="45" fillId="7" borderId="1" xfId="0" applyNumberFormat="1" applyFont="1" applyFill="1" applyBorder="1" applyAlignment="1">
      <alignment horizontal="center" vertical="center" shrinkToFit="1"/>
    </xf>
    <xf numFmtId="41" fontId="45" fillId="7" borderId="1" xfId="1" applyFont="1" applyFill="1" applyBorder="1" applyAlignment="1">
      <alignment horizontal="center" vertical="center" wrapText="1" shrinkToFit="1"/>
    </xf>
    <xf numFmtId="41" fontId="45" fillId="7" borderId="9" xfId="1" applyFont="1" applyFill="1" applyBorder="1" applyAlignment="1">
      <alignment horizontal="center" vertical="center" wrapText="1" shrinkToFit="1"/>
    </xf>
    <xf numFmtId="41" fontId="45" fillId="7" borderId="7" xfId="1" applyFont="1" applyFill="1" applyBorder="1" applyAlignment="1">
      <alignment horizontal="center" vertical="center" wrapText="1" shrinkToFit="1"/>
    </xf>
    <xf numFmtId="41" fontId="45" fillId="0" borderId="1" xfId="1" applyFont="1" applyFill="1" applyBorder="1" applyAlignment="1">
      <alignment horizontal="center" vertical="center" shrinkToFit="1"/>
    </xf>
    <xf numFmtId="41" fontId="45" fillId="0" borderId="1" xfId="1" applyFont="1" applyBorder="1" applyAlignment="1">
      <alignment horizontal="center" vertical="center" wrapText="1" shrinkToFit="1"/>
    </xf>
    <xf numFmtId="41" fontId="45" fillId="0" borderId="9" xfId="1" applyFont="1" applyBorder="1" applyAlignment="1">
      <alignment horizontal="center" vertical="center" wrapText="1" shrinkToFit="1"/>
    </xf>
    <xf numFmtId="41" fontId="45" fillId="0" borderId="7" xfId="1" applyFont="1" applyBorder="1" applyAlignment="1">
      <alignment horizontal="center" vertical="center" wrapText="1" shrinkToFit="1"/>
    </xf>
    <xf numFmtId="182" fontId="45" fillId="0" borderId="1" xfId="1" applyNumberFormat="1" applyFont="1" applyBorder="1" applyAlignment="1">
      <alignment horizontal="right" vertical="center" shrinkToFit="1"/>
    </xf>
    <xf numFmtId="41" fontId="45" fillId="0" borderId="1" xfId="1" applyFont="1" applyBorder="1" applyAlignment="1">
      <alignment horizontal="center" vertical="center" shrinkToFit="1"/>
    </xf>
    <xf numFmtId="0" fontId="45" fillId="0" borderId="1" xfId="0" applyNumberFormat="1" applyFont="1" applyBorder="1" applyAlignment="1">
      <alignment horizontal="center" vertical="center" wrapText="1" shrinkToFit="1"/>
    </xf>
    <xf numFmtId="14" fontId="45" fillId="0" borderId="1" xfId="0" applyNumberFormat="1" applyFont="1" applyBorder="1" applyAlignment="1">
      <alignment horizontal="center" vertical="center" wrapText="1" shrinkToFit="1"/>
    </xf>
    <xf numFmtId="0" fontId="45" fillId="0" borderId="1" xfId="0" applyFont="1" applyBorder="1" applyAlignment="1">
      <alignment horizontal="left" vertical="center" wrapText="1" shrinkToFit="1"/>
    </xf>
    <xf numFmtId="182" fontId="45" fillId="0" borderId="1" xfId="1" applyNumberFormat="1" applyFont="1" applyBorder="1" applyAlignment="1">
      <alignment horizontal="right" vertical="center" wrapText="1"/>
    </xf>
    <xf numFmtId="41" fontId="40" fillId="2" borderId="1" xfId="1" applyFont="1" applyFill="1" applyBorder="1" applyAlignment="1">
      <alignment horizontal="right" vertical="center" shrinkToFit="1"/>
    </xf>
    <xf numFmtId="0" fontId="45" fillId="0" borderId="1" xfId="0" applyNumberFormat="1" applyFont="1" applyFill="1" applyBorder="1" applyAlignment="1">
      <alignment horizontal="center" vertical="center" wrapText="1" shrinkToFit="1"/>
    </xf>
    <xf numFmtId="14" fontId="45" fillId="0" borderId="1" xfId="0" applyNumberFormat="1" applyFont="1" applyFill="1" applyBorder="1" applyAlignment="1">
      <alignment horizontal="center" vertical="center" wrapText="1" shrinkToFit="1"/>
    </xf>
    <xf numFmtId="43" fontId="40" fillId="7" borderId="1" xfId="1" applyNumberFormat="1" applyFont="1" applyFill="1" applyBorder="1" applyAlignment="1">
      <alignment horizontal="center" vertical="center" shrinkToFit="1"/>
    </xf>
    <xf numFmtId="43" fontId="40" fillId="2" borderId="1" xfId="1" applyNumberFormat="1" applyFont="1" applyFill="1" applyBorder="1" applyAlignment="1">
      <alignment horizontal="right" vertical="center" shrinkToFit="1"/>
    </xf>
    <xf numFmtId="4" fontId="45" fillId="0" borderId="1" xfId="1" applyNumberFormat="1" applyFont="1" applyFill="1" applyBorder="1" applyAlignment="1">
      <alignment horizontal="right" vertical="center" shrinkToFit="1"/>
    </xf>
    <xf numFmtId="3" fontId="40" fillId="0" borderId="1" xfId="1" applyNumberFormat="1" applyFont="1" applyFill="1" applyBorder="1" applyAlignment="1">
      <alignment horizontal="right" vertical="center" shrinkToFit="1"/>
    </xf>
    <xf numFmtId="3" fontId="40" fillId="0" borderId="1" xfId="0" applyNumberFormat="1" applyFont="1" applyFill="1" applyBorder="1" applyAlignment="1">
      <alignment horizontal="right" vertical="center" shrinkToFit="1"/>
    </xf>
    <xf numFmtId="3" fontId="45" fillId="0" borderId="1" xfId="1" applyNumberFormat="1" applyFont="1" applyFill="1" applyBorder="1" applyAlignment="1">
      <alignment horizontal="right" vertical="center" shrinkToFit="1"/>
    </xf>
    <xf numFmtId="3" fontId="40" fillId="7" borderId="1" xfId="1" applyNumberFormat="1" applyFont="1" applyFill="1" applyBorder="1" applyAlignment="1">
      <alignment horizontal="right" vertical="center" shrinkToFit="1"/>
    </xf>
    <xf numFmtId="3" fontId="40" fillId="7" borderId="1" xfId="0" applyNumberFormat="1" applyFont="1" applyFill="1" applyBorder="1" applyAlignment="1">
      <alignment horizontal="right" vertical="center" shrinkToFit="1"/>
    </xf>
    <xf numFmtId="182" fontId="40" fillId="0" borderId="1" xfId="0" applyNumberFormat="1" applyFont="1" applyFill="1" applyBorder="1" applyAlignment="1">
      <alignment horizontal="right" vertical="center" shrinkToFit="1"/>
    </xf>
    <xf numFmtId="182" fontId="40" fillId="7" borderId="1" xfId="1" applyNumberFormat="1" applyFont="1" applyFill="1" applyBorder="1" applyAlignment="1">
      <alignment horizontal="right" vertical="center" shrinkToFit="1"/>
    </xf>
    <xf numFmtId="182" fontId="40" fillId="0" borderId="1" xfId="1" applyNumberFormat="1" applyFont="1" applyFill="1" applyBorder="1" applyAlignment="1">
      <alignment horizontal="right" vertical="center" shrinkToFit="1"/>
    </xf>
    <xf numFmtId="176" fontId="45" fillId="0" borderId="1" xfId="1" applyNumberFormat="1" applyFont="1" applyFill="1" applyBorder="1" applyAlignment="1">
      <alignment horizontal="right" vertical="center" shrinkToFit="1"/>
    </xf>
    <xf numFmtId="0" fontId="65" fillId="0" borderId="1" xfId="0" applyFont="1" applyBorder="1" applyAlignment="1">
      <alignment horizontal="right" vertical="center" wrapText="1"/>
    </xf>
    <xf numFmtId="3" fontId="65" fillId="0" borderId="1" xfId="0" applyNumberFormat="1" applyFont="1" applyBorder="1" applyAlignment="1">
      <alignment horizontal="right" vertical="center" wrapText="1"/>
    </xf>
    <xf numFmtId="4" fontId="65" fillId="0" borderId="1" xfId="0" applyNumberFormat="1" applyFont="1" applyBorder="1" applyAlignment="1">
      <alignment horizontal="right" vertical="center" wrapText="1"/>
    </xf>
    <xf numFmtId="186" fontId="45" fillId="0" borderId="1" xfId="1" applyNumberFormat="1" applyFont="1" applyFill="1" applyBorder="1" applyAlignment="1">
      <alignment horizontal="center" vertical="center" shrinkToFit="1"/>
    </xf>
    <xf numFmtId="186" fontId="45" fillId="0" borderId="7" xfId="1" applyNumberFormat="1" applyFont="1" applyFill="1" applyBorder="1" applyAlignment="1">
      <alignment horizontal="center" vertical="center" shrinkToFit="1"/>
    </xf>
    <xf numFmtId="0" fontId="40" fillId="0" borderId="26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 shrinkToFit="1"/>
    </xf>
    <xf numFmtId="0" fontId="45" fillId="0" borderId="3" xfId="0" applyFont="1" applyFill="1" applyBorder="1" applyAlignment="1">
      <alignment horizontal="center" vertical="center" shrinkToFit="1"/>
    </xf>
    <xf numFmtId="0" fontId="45" fillId="0" borderId="3" xfId="0" applyFont="1" applyFill="1" applyBorder="1" applyAlignment="1">
      <alignment horizontal="left" vertical="center" shrinkToFit="1"/>
    </xf>
    <xf numFmtId="0" fontId="45" fillId="0" borderId="3" xfId="0" applyNumberFormat="1" applyFont="1" applyFill="1" applyBorder="1" applyAlignment="1">
      <alignment horizontal="center" vertical="center" shrinkToFit="1"/>
    </xf>
    <xf numFmtId="186" fontId="45" fillId="0" borderId="3" xfId="1" applyNumberFormat="1" applyFont="1" applyFill="1" applyBorder="1" applyAlignment="1">
      <alignment horizontal="right" vertical="center" shrinkToFit="1"/>
    </xf>
    <xf numFmtId="182" fontId="45" fillId="0" borderId="3" xfId="1" applyNumberFormat="1" applyFont="1" applyFill="1" applyBorder="1" applyAlignment="1">
      <alignment horizontal="right" vertical="center" shrinkToFit="1"/>
    </xf>
    <xf numFmtId="186" fontId="45" fillId="0" borderId="3" xfId="1" applyNumberFormat="1" applyFont="1" applyFill="1" applyBorder="1" applyAlignment="1">
      <alignment horizontal="center" vertical="center" shrinkToFit="1"/>
    </xf>
    <xf numFmtId="186" fontId="45" fillId="0" borderId="25" xfId="1" applyNumberFormat="1" applyFont="1" applyFill="1" applyBorder="1" applyAlignment="1">
      <alignment horizontal="center" vertical="center" shrinkToFit="1"/>
    </xf>
    <xf numFmtId="0" fontId="40" fillId="8" borderId="1" xfId="0" applyFont="1" applyFill="1" applyBorder="1" applyAlignment="1">
      <alignment horizontal="center" vertical="center" shrinkToFit="1"/>
    </xf>
    <xf numFmtId="179" fontId="40" fillId="8" borderId="1" xfId="1" applyNumberFormat="1" applyFont="1" applyFill="1" applyBorder="1" applyAlignment="1">
      <alignment horizontal="right" vertical="center" shrinkToFit="1"/>
    </xf>
    <xf numFmtId="182" fontId="45" fillId="7" borderId="1" xfId="1" applyNumberFormat="1" applyFont="1" applyFill="1" applyBorder="1" applyAlignment="1">
      <alignment vertical="center" shrinkToFit="1"/>
    </xf>
    <xf numFmtId="198" fontId="45" fillId="7" borderId="1" xfId="1" applyNumberFormat="1" applyFont="1" applyFill="1" applyBorder="1" applyAlignment="1">
      <alignment vertical="center" shrinkToFit="1"/>
    </xf>
    <xf numFmtId="198" fontId="45" fillId="7" borderId="1" xfId="1" applyNumberFormat="1" applyFont="1" applyFill="1" applyBorder="1" applyAlignment="1">
      <alignment horizontal="right" vertical="center" shrinkToFit="1"/>
    </xf>
    <xf numFmtId="0" fontId="69" fillId="0" borderId="1" xfId="0" applyFont="1" applyBorder="1" applyAlignment="1">
      <alignment horizontal="center" vertical="center" shrinkToFit="1"/>
    </xf>
    <xf numFmtId="0" fontId="69" fillId="0" borderId="1" xfId="0" applyFont="1" applyBorder="1" applyAlignment="1">
      <alignment horizontal="center" vertical="center"/>
    </xf>
    <xf numFmtId="182" fontId="45" fillId="7" borderId="1" xfId="0" applyNumberFormat="1" applyFont="1" applyFill="1" applyBorder="1" applyAlignment="1">
      <alignment horizontal="right" vertical="center" shrinkToFit="1"/>
    </xf>
    <xf numFmtId="198" fontId="45" fillId="7" borderId="1" xfId="0" applyNumberFormat="1" applyFont="1" applyFill="1" applyBorder="1" applyAlignment="1">
      <alignment horizontal="right" vertical="center" shrinkToFit="1"/>
    </xf>
    <xf numFmtId="49" fontId="45" fillId="7" borderId="1" xfId="0" applyNumberFormat="1" applyFont="1" applyFill="1" applyBorder="1" applyAlignment="1">
      <alignment horizontal="center" vertical="center" wrapText="1"/>
    </xf>
    <xf numFmtId="41" fontId="45" fillId="7" borderId="1" xfId="1" applyFont="1" applyFill="1" applyBorder="1" applyAlignment="1">
      <alignment vertical="center" shrinkToFit="1"/>
    </xf>
    <xf numFmtId="0" fontId="45" fillId="7" borderId="1" xfId="0" applyNumberFormat="1" applyFont="1" applyFill="1" applyBorder="1" applyAlignment="1">
      <alignment horizontal="center" vertical="center"/>
    </xf>
    <xf numFmtId="41" fontId="45" fillId="7" borderId="1" xfId="1" applyFont="1" applyFill="1" applyBorder="1" applyAlignment="1">
      <alignment horizontal="right" vertical="center" shrinkToFit="1"/>
    </xf>
    <xf numFmtId="0" fontId="45" fillId="0" borderId="1" xfId="0" quotePrefix="1" applyFont="1" applyBorder="1" applyAlignment="1">
      <alignment horizontal="center" vertical="center" wrapText="1"/>
    </xf>
    <xf numFmtId="182" fontId="45" fillId="2" borderId="1" xfId="0" applyNumberFormat="1" applyFont="1" applyFill="1" applyBorder="1" applyAlignment="1">
      <alignment horizontal="right" vertical="center" shrinkToFit="1"/>
    </xf>
    <xf numFmtId="182" fontId="45" fillId="0" borderId="1" xfId="3" applyNumberFormat="1" applyFont="1" applyFill="1" applyBorder="1" applyAlignment="1">
      <alignment horizontal="center" vertical="center" shrinkToFit="1"/>
    </xf>
    <xf numFmtId="41" fontId="45" fillId="0" borderId="1" xfId="3" applyFont="1" applyFill="1" applyBorder="1" applyAlignment="1">
      <alignment horizontal="center" vertical="center" shrinkToFit="1"/>
    </xf>
    <xf numFmtId="198" fontId="45" fillId="0" borderId="1" xfId="1" applyNumberFormat="1" applyFont="1" applyFill="1" applyBorder="1" applyAlignment="1">
      <alignment vertical="center" shrinkToFit="1"/>
    </xf>
    <xf numFmtId="41" fontId="45" fillId="0" borderId="1" xfId="1" applyNumberFormat="1" applyFont="1" applyFill="1" applyBorder="1" applyAlignment="1">
      <alignment horizontal="center" vertical="center" wrapText="1" shrinkToFit="1"/>
    </xf>
    <xf numFmtId="181" fontId="45" fillId="0" borderId="1" xfId="1" applyNumberFormat="1" applyFont="1" applyBorder="1" applyAlignment="1">
      <alignment horizontal="right" vertical="center" shrinkToFit="1"/>
    </xf>
    <xf numFmtId="1" fontId="45" fillId="7" borderId="1" xfId="0" applyNumberFormat="1" applyFont="1" applyFill="1" applyBorder="1" applyAlignment="1">
      <alignment horizontal="center" vertical="center" wrapText="1"/>
    </xf>
    <xf numFmtId="0" fontId="45" fillId="7" borderId="1" xfId="0" applyFont="1" applyFill="1" applyBorder="1" applyAlignment="1">
      <alignment vertical="center" wrapText="1"/>
    </xf>
    <xf numFmtId="199" fontId="45" fillId="0" borderId="1" xfId="0" applyNumberFormat="1" applyFont="1" applyBorder="1" applyAlignment="1">
      <alignment horizontal="center" vertical="center" shrinkToFit="1"/>
    </xf>
    <xf numFmtId="1" fontId="45" fillId="0" borderId="1" xfId="0" applyNumberFormat="1" applyFont="1" applyBorder="1" applyAlignment="1">
      <alignment horizontal="center" vertical="center" shrinkToFit="1"/>
    </xf>
    <xf numFmtId="182" fontId="45" fillId="7" borderId="2" xfId="1" applyNumberFormat="1" applyFont="1" applyFill="1" applyBorder="1" applyAlignment="1">
      <alignment horizontal="right" vertical="center" shrinkToFit="1"/>
    </xf>
    <xf numFmtId="0" fontId="40" fillId="0" borderId="1" xfId="0" applyFont="1" applyBorder="1" applyAlignment="1">
      <alignment vertical="center"/>
    </xf>
    <xf numFmtId="0" fontId="38" fillId="2" borderId="1" xfId="0" applyFont="1" applyFill="1" applyBorder="1" applyAlignment="1">
      <alignment horizontal="center" vertical="center" wrapText="1"/>
    </xf>
    <xf numFmtId="186" fontId="38" fillId="2" borderId="1" xfId="3" applyNumberFormat="1" applyFont="1" applyFill="1" applyBorder="1" applyAlignment="1">
      <alignment horizontal="right" vertical="center" wrapText="1"/>
    </xf>
    <xf numFmtId="182" fontId="38" fillId="2" borderId="1" xfId="3" applyNumberFormat="1" applyFont="1" applyFill="1" applyBorder="1" applyAlignment="1">
      <alignment horizontal="right" vertical="center" wrapText="1"/>
    </xf>
    <xf numFmtId="0" fontId="38" fillId="0" borderId="1" xfId="0" applyFont="1" applyBorder="1" applyAlignment="1">
      <alignment horizontal="center" vertical="center" wrapText="1" shrinkToFit="1"/>
    </xf>
    <xf numFmtId="0" fontId="38" fillId="0" borderId="1" xfId="0" applyNumberFormat="1" applyFont="1" applyBorder="1" applyAlignment="1">
      <alignment horizontal="center" vertical="center" wrapText="1" shrinkToFit="1"/>
    </xf>
    <xf numFmtId="0" fontId="38" fillId="0" borderId="1" xfId="0" applyFont="1" applyFill="1" applyBorder="1" applyAlignment="1">
      <alignment horizontal="center" vertical="center" wrapText="1"/>
    </xf>
    <xf numFmtId="49" fontId="38" fillId="0" borderId="1" xfId="0" applyNumberFormat="1" applyFont="1" applyFill="1" applyBorder="1" applyAlignment="1">
      <alignment horizontal="center" vertical="center" shrinkToFit="1"/>
    </xf>
    <xf numFmtId="186" fontId="38" fillId="0" borderId="1" xfId="3" applyNumberFormat="1" applyFont="1" applyFill="1" applyBorder="1" applyAlignment="1">
      <alignment horizontal="right" vertical="center" shrinkToFit="1"/>
    </xf>
    <xf numFmtId="182" fontId="38" fillId="0" borderId="1" xfId="3" applyNumberFormat="1" applyFont="1" applyFill="1" applyBorder="1" applyAlignment="1">
      <alignment horizontal="right" vertical="center" shrinkToFit="1"/>
    </xf>
    <xf numFmtId="0" fontId="38" fillId="0" borderId="1" xfId="0" applyFont="1" applyBorder="1" applyAlignment="1">
      <alignment horizontal="center" vertical="center" wrapText="1"/>
    </xf>
    <xf numFmtId="186" fontId="38" fillId="0" borderId="1" xfId="0" applyNumberFormat="1" applyFont="1" applyBorder="1" applyAlignment="1">
      <alignment vertical="center"/>
    </xf>
    <xf numFmtId="182" fontId="38" fillId="0" borderId="1" xfId="0" applyNumberFormat="1" applyFont="1" applyBorder="1" applyAlignment="1">
      <alignment vertical="center"/>
    </xf>
    <xf numFmtId="0" fontId="38" fillId="2" borderId="1" xfId="0" applyNumberFormat="1" applyFont="1" applyFill="1" applyBorder="1" applyAlignment="1">
      <alignment horizontal="center" vertical="center" wrapText="1"/>
    </xf>
    <xf numFmtId="186" fontId="38" fillId="2" borderId="1" xfId="3" applyNumberFormat="1" applyFont="1" applyFill="1" applyBorder="1" applyAlignment="1">
      <alignment horizontal="right" vertical="center" shrinkToFit="1"/>
    </xf>
    <xf numFmtId="182" fontId="38" fillId="2" borderId="1" xfId="3" applyNumberFormat="1" applyFont="1" applyFill="1" applyBorder="1" applyAlignment="1">
      <alignment horizontal="right" vertical="center" shrinkToFit="1"/>
    </xf>
    <xf numFmtId="205" fontId="38" fillId="0" borderId="1" xfId="1" applyNumberFormat="1" applyFont="1" applyBorder="1" applyAlignment="1">
      <alignment horizontal="right" vertical="center" shrinkToFit="1"/>
    </xf>
    <xf numFmtId="206" fontId="38" fillId="0" borderId="1" xfId="1" applyNumberFormat="1" applyFont="1" applyBorder="1" applyAlignment="1">
      <alignment horizontal="right" vertical="center" shrinkToFit="1"/>
    </xf>
    <xf numFmtId="0" fontId="38" fillId="0" borderId="1" xfId="0" applyFont="1" applyBorder="1" applyAlignment="1">
      <alignment horizontal="left" vertical="center" wrapText="1" shrinkToFit="1"/>
    </xf>
    <xf numFmtId="0" fontId="38" fillId="0" borderId="1" xfId="0" applyFont="1" applyBorder="1" applyAlignment="1">
      <alignment vertical="center" wrapText="1" shrinkToFit="1"/>
    </xf>
    <xf numFmtId="182" fontId="38" fillId="2" borderId="2" xfId="0" applyNumberFormat="1" applyFont="1" applyFill="1" applyBorder="1" applyAlignment="1">
      <alignment horizontal="center" vertical="center" shrinkToFit="1"/>
    </xf>
    <xf numFmtId="0" fontId="38" fillId="0" borderId="2" xfId="0" applyFont="1" applyBorder="1" applyAlignment="1">
      <alignment horizontal="center" vertical="center" wrapText="1" shrinkToFit="1"/>
    </xf>
    <xf numFmtId="202" fontId="38" fillId="0" borderId="1" xfId="1" applyNumberFormat="1" applyFont="1" applyBorder="1" applyAlignment="1">
      <alignment horizontal="right" vertical="center" shrinkToFit="1"/>
    </xf>
    <xf numFmtId="0" fontId="38" fillId="0" borderId="1" xfId="0" applyNumberFormat="1" applyFont="1" applyBorder="1" applyAlignment="1">
      <alignment horizontal="left" vertical="center" wrapText="1" shrinkToFit="1"/>
    </xf>
    <xf numFmtId="0" fontId="38" fillId="0" borderId="1" xfId="0" applyFont="1" applyBorder="1" applyAlignment="1">
      <alignment vertical="center" shrinkToFit="1"/>
    </xf>
    <xf numFmtId="181" fontId="38" fillId="0" borderId="1" xfId="1" applyNumberFormat="1" applyFont="1" applyBorder="1" applyAlignment="1">
      <alignment horizontal="right" vertical="center" shrinkToFit="1"/>
    </xf>
    <xf numFmtId="176" fontId="38" fillId="0" borderId="2" xfId="1" applyNumberFormat="1" applyFont="1" applyBorder="1" applyAlignment="1">
      <alignment horizontal="right" vertical="center" shrinkToFit="1"/>
    </xf>
    <xf numFmtId="176" fontId="38" fillId="0" borderId="1" xfId="1" applyNumberFormat="1" applyFont="1" applyBorder="1" applyAlignment="1">
      <alignment horizontal="right" vertical="center" shrinkToFit="1"/>
    </xf>
    <xf numFmtId="4" fontId="38" fillId="2" borderId="1" xfId="0" applyNumberFormat="1" applyFont="1" applyFill="1" applyBorder="1" applyAlignment="1">
      <alignment horizontal="right" vertical="center" shrinkToFit="1"/>
    </xf>
    <xf numFmtId="0" fontId="38" fillId="2" borderId="1" xfId="0" applyFont="1" applyFill="1" applyBorder="1" applyAlignment="1">
      <alignment horizontal="center" vertical="center" shrinkToFit="1"/>
    </xf>
    <xf numFmtId="43" fontId="38" fillId="0" borderId="1" xfId="1" applyNumberFormat="1" applyFont="1" applyFill="1" applyBorder="1" applyAlignment="1">
      <alignment horizontal="right" vertical="center" wrapText="1" shrinkToFit="1"/>
    </xf>
    <xf numFmtId="43" fontId="38" fillId="0" borderId="1" xfId="1" applyNumberFormat="1" applyFont="1" applyFill="1" applyBorder="1" applyAlignment="1">
      <alignment vertical="center" shrinkToFit="1"/>
    </xf>
    <xf numFmtId="0" fontId="38" fillId="0" borderId="1" xfId="16" applyFont="1" applyFill="1" applyBorder="1" applyAlignment="1">
      <alignment horizontal="center" vertical="center" shrinkToFit="1"/>
    </xf>
    <xf numFmtId="0" fontId="40" fillId="0" borderId="1" xfId="0" applyNumberFormat="1" applyFont="1" applyFill="1" applyBorder="1" applyAlignment="1">
      <alignment horizontal="left" vertical="center" shrinkToFit="1"/>
    </xf>
    <xf numFmtId="0" fontId="11" fillId="0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3" fontId="15" fillId="13" borderId="1" xfId="1" applyNumberFormat="1" applyFont="1" applyFill="1" applyBorder="1" applyAlignment="1">
      <alignment horizontal="right" vertical="center" wrapText="1"/>
    </xf>
    <xf numFmtId="3" fontId="15" fillId="13" borderId="7" xfId="1" applyNumberFormat="1" applyFont="1" applyFill="1" applyBorder="1" applyAlignment="1">
      <alignment horizontal="right" vertical="center" wrapText="1"/>
    </xf>
    <xf numFmtId="179" fontId="14" fillId="3" borderId="1" xfId="1" applyNumberFormat="1" applyFont="1" applyFill="1" applyBorder="1" applyAlignment="1">
      <alignment horizontal="right" vertical="center"/>
    </xf>
    <xf numFmtId="41" fontId="14" fillId="3" borderId="1" xfId="1" applyNumberFormat="1" applyFont="1" applyFill="1" applyBorder="1" applyAlignment="1">
      <alignment horizontal="right" vertical="center"/>
    </xf>
    <xf numFmtId="43" fontId="14" fillId="3" borderId="1" xfId="1" applyNumberFormat="1" applyFont="1" applyFill="1" applyBorder="1" applyAlignment="1">
      <alignment horizontal="right" vertical="center"/>
    </xf>
    <xf numFmtId="0" fontId="29" fillId="16" borderId="1" xfId="0" applyFont="1" applyFill="1" applyBorder="1" applyAlignment="1">
      <alignment horizontal="right" vertical="center"/>
    </xf>
    <xf numFmtId="41" fontId="29" fillId="16" borderId="1" xfId="1" applyNumberFormat="1" applyFont="1" applyFill="1" applyBorder="1" applyAlignment="1">
      <alignment horizontal="right" vertical="center" shrinkToFit="1"/>
    </xf>
    <xf numFmtId="41" fontId="14" fillId="8" borderId="1" xfId="1" applyNumberFormat="1" applyFont="1" applyFill="1" applyBorder="1" applyAlignment="1">
      <alignment horizontal="center" vertical="center" shrinkToFit="1"/>
    </xf>
    <xf numFmtId="9" fontId="31" fillId="7" borderId="2" xfId="62" applyFont="1" applyFill="1" applyBorder="1" applyAlignment="1">
      <alignment horizontal="center" vertical="center" shrinkToFit="1"/>
    </xf>
    <xf numFmtId="0" fontId="31" fillId="7" borderId="2" xfId="1" applyNumberFormat="1" applyFont="1" applyFill="1" applyBorder="1" applyAlignment="1">
      <alignment horizontal="center" vertical="center" shrinkToFit="1"/>
    </xf>
    <xf numFmtId="182" fontId="15" fillId="0" borderId="2" xfId="0" applyNumberFormat="1" applyFont="1" applyFill="1" applyBorder="1" applyAlignment="1">
      <alignment horizontal="center" vertical="center" shrinkToFit="1"/>
    </xf>
    <xf numFmtId="182" fontId="22" fillId="0" borderId="1" xfId="0" applyNumberFormat="1" applyFont="1" applyFill="1" applyBorder="1" applyAlignment="1">
      <alignment horizontal="center" vertical="center" shrinkToFit="1"/>
    </xf>
    <xf numFmtId="0" fontId="45" fillId="0" borderId="1" xfId="0" applyFont="1" applyBorder="1" applyAlignment="1">
      <alignment horizontal="center" vertical="center" wrapText="1"/>
    </xf>
    <xf numFmtId="41" fontId="15" fillId="4" borderId="1" xfId="1" applyNumberFormat="1" applyFont="1" applyFill="1" applyBorder="1" applyAlignment="1">
      <alignment horizontal="center" vertical="center" shrinkToFit="1"/>
    </xf>
    <xf numFmtId="41" fontId="15" fillId="2" borderId="1" xfId="1" applyNumberFormat="1" applyFont="1" applyFill="1" applyBorder="1" applyAlignment="1">
      <alignment horizontal="center" vertical="center" shrinkToFit="1"/>
    </xf>
    <xf numFmtId="41" fontId="15" fillId="0" borderId="1" xfId="1" applyNumberFormat="1" applyFont="1" applyFill="1" applyBorder="1" applyAlignment="1">
      <alignment horizontal="center" vertical="center" shrinkToFit="1"/>
    </xf>
    <xf numFmtId="41" fontId="15" fillId="5" borderId="1" xfId="1" applyNumberFormat="1" applyFont="1" applyFill="1" applyBorder="1" applyAlignment="1">
      <alignment horizontal="center" vertical="center" shrinkToFit="1"/>
    </xf>
    <xf numFmtId="41" fontId="15" fillId="6" borderId="1" xfId="1" applyNumberFormat="1" applyFont="1" applyFill="1" applyBorder="1" applyAlignment="1">
      <alignment horizontal="center" vertical="center" shrinkToFit="1"/>
    </xf>
    <xf numFmtId="41" fontId="14" fillId="4" borderId="1" xfId="1" applyNumberFormat="1" applyFont="1" applyFill="1" applyBorder="1" applyAlignment="1">
      <alignment horizontal="center" vertical="center" shrinkToFit="1"/>
    </xf>
    <xf numFmtId="41" fontId="14" fillId="2" borderId="1" xfId="1" applyNumberFormat="1" applyFont="1" applyFill="1" applyBorder="1" applyAlignment="1">
      <alignment horizontal="center" vertical="center" shrinkToFit="1"/>
    </xf>
    <xf numFmtId="41" fontId="14" fillId="5" borderId="1" xfId="1" applyNumberFormat="1" applyFont="1" applyFill="1" applyBorder="1" applyAlignment="1">
      <alignment horizontal="center" vertical="center" shrinkToFit="1"/>
    </xf>
    <xf numFmtId="41" fontId="14" fillId="6" borderId="1" xfId="1" applyNumberFormat="1" applyFont="1" applyFill="1" applyBorder="1" applyAlignment="1">
      <alignment horizontal="center" vertical="center" shrinkToFit="1"/>
    </xf>
    <xf numFmtId="41" fontId="26" fillId="9" borderId="2" xfId="69" applyNumberFormat="1" applyFont="1" applyFill="1" applyBorder="1" applyAlignment="1">
      <alignment horizontal="center" vertical="center" shrinkToFit="1"/>
    </xf>
    <xf numFmtId="41" fontId="26" fillId="0" borderId="2" xfId="69" applyNumberFormat="1" applyFont="1" applyFill="1" applyBorder="1" applyAlignment="1">
      <alignment horizontal="center" vertical="center" shrinkToFit="1"/>
    </xf>
    <xf numFmtId="41" fontId="26" fillId="0" borderId="2" xfId="69" applyNumberFormat="1" applyFont="1" applyFill="1" applyBorder="1" applyAlignment="1">
      <alignment horizontal="center" vertical="center" wrapText="1" shrinkToFit="1"/>
    </xf>
    <xf numFmtId="41" fontId="26" fillId="9" borderId="2" xfId="69" applyNumberFormat="1" applyFont="1" applyFill="1" applyBorder="1" applyAlignment="1">
      <alignment horizontal="center" vertical="center" wrapText="1" shrinkToFit="1"/>
    </xf>
    <xf numFmtId="49" fontId="26" fillId="9" borderId="1" xfId="69" applyNumberFormat="1" applyFont="1" applyFill="1" applyBorder="1" applyAlignment="1" applyProtection="1">
      <alignment horizontal="center" vertical="center" shrinkToFit="1"/>
    </xf>
    <xf numFmtId="49" fontId="26" fillId="9" borderId="1" xfId="69" applyNumberFormat="1" applyFont="1" applyFill="1" applyBorder="1" applyAlignment="1" applyProtection="1">
      <alignment horizontal="center" vertical="center" wrapText="1" shrinkToFit="1"/>
    </xf>
    <xf numFmtId="41" fontId="26" fillId="0" borderId="1" xfId="69" applyNumberFormat="1" applyFont="1" applyFill="1" applyBorder="1" applyAlignment="1" applyProtection="1">
      <alignment horizontal="center" vertical="center" wrapText="1" shrinkToFit="1"/>
    </xf>
    <xf numFmtId="0" fontId="24" fillId="0" borderId="0" xfId="0" applyFont="1" applyAlignment="1">
      <alignment horizontal="center" vertical="center"/>
    </xf>
    <xf numFmtId="0" fontId="42" fillId="0" borderId="3" xfId="0" applyFont="1" applyBorder="1" applyAlignment="1">
      <alignment horizontal="left" vertical="center" shrinkToFit="1"/>
    </xf>
    <xf numFmtId="0" fontId="15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41" fontId="15" fillId="5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/>
    </xf>
    <xf numFmtId="176" fontId="16" fillId="3" borderId="1" xfId="1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 shrinkToFit="1"/>
    </xf>
    <xf numFmtId="49" fontId="14" fillId="8" borderId="1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shrinkToFit="1"/>
    </xf>
    <xf numFmtId="0" fontId="14" fillId="8" borderId="1" xfId="1" applyNumberFormat="1" applyFont="1" applyFill="1" applyBorder="1" applyAlignment="1">
      <alignment horizontal="center" vertical="center" wrapText="1"/>
    </xf>
    <xf numFmtId="49" fontId="14" fillId="8" borderId="1" xfId="1" applyNumberFormat="1" applyFont="1" applyFill="1" applyBorder="1" applyAlignment="1">
      <alignment horizontal="center" vertical="center" wrapText="1"/>
    </xf>
    <xf numFmtId="0" fontId="14" fillId="8" borderId="9" xfId="0" applyFont="1" applyFill="1" applyBorder="1" applyAlignment="1">
      <alignment horizontal="center" vertical="center" wrapText="1" shrinkToFit="1"/>
    </xf>
    <xf numFmtId="0" fontId="14" fillId="8" borderId="10" xfId="0" applyFont="1" applyFill="1" applyBorder="1" applyAlignment="1">
      <alignment horizontal="center" vertical="center" wrapText="1" shrinkToFit="1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82" fontId="22" fillId="0" borderId="3" xfId="0" applyNumberFormat="1" applyFont="1" applyFill="1" applyBorder="1" applyAlignment="1">
      <alignment horizontal="center" vertical="center" shrinkToFit="1"/>
    </xf>
    <xf numFmtId="182" fontId="22" fillId="0" borderId="2" xfId="0" applyNumberFormat="1" applyFont="1" applyFill="1" applyBorder="1" applyAlignment="1">
      <alignment horizontal="center" vertical="center" shrinkToFit="1"/>
    </xf>
    <xf numFmtId="0" fontId="21" fillId="0" borderId="3" xfId="0" applyFont="1" applyBorder="1" applyAlignment="1">
      <alignment horizontal="center" vertical="center" shrinkToFit="1"/>
    </xf>
    <xf numFmtId="0" fontId="21" fillId="0" borderId="2" xfId="0" applyFont="1" applyBorder="1" applyAlignment="1">
      <alignment horizontal="center" vertical="center" shrinkToFit="1"/>
    </xf>
    <xf numFmtId="0" fontId="21" fillId="7" borderId="1" xfId="0" applyFont="1" applyFill="1" applyBorder="1" applyAlignment="1">
      <alignment horizontal="center" vertical="center"/>
    </xf>
    <xf numFmtId="41" fontId="14" fillId="8" borderId="1" xfId="1" applyFont="1" applyFill="1" applyBorder="1" applyAlignment="1">
      <alignment horizontal="center" vertical="center" wrapText="1"/>
    </xf>
    <xf numFmtId="176" fontId="14" fillId="8" borderId="1" xfId="1" applyNumberFormat="1" applyFont="1" applyFill="1" applyBorder="1" applyAlignment="1">
      <alignment horizontal="center" vertical="center" wrapText="1"/>
    </xf>
    <xf numFmtId="0" fontId="14" fillId="8" borderId="3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0" fontId="14" fillId="8" borderId="1" xfId="0" applyNumberFormat="1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 wrapText="1"/>
    </xf>
    <xf numFmtId="182" fontId="22" fillId="0" borderId="1" xfId="0" applyNumberFormat="1" applyFont="1" applyFill="1" applyBorder="1" applyAlignment="1">
      <alignment horizontal="center" vertical="center" shrinkToFit="1"/>
    </xf>
    <xf numFmtId="182" fontId="22" fillId="0" borderId="19" xfId="0" applyNumberFormat="1" applyFont="1" applyFill="1" applyBorder="1" applyAlignment="1">
      <alignment horizontal="center" vertical="center" shrinkToFit="1"/>
    </xf>
    <xf numFmtId="0" fontId="21" fillId="0" borderId="19" xfId="0" applyFont="1" applyBorder="1" applyAlignment="1">
      <alignment horizontal="center" vertical="center" shrinkToFit="1"/>
    </xf>
    <xf numFmtId="0" fontId="21" fillId="7" borderId="20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182" fontId="15" fillId="0" borderId="3" xfId="0" applyNumberFormat="1" applyFont="1" applyFill="1" applyBorder="1" applyAlignment="1">
      <alignment horizontal="center" vertical="center" shrinkToFit="1"/>
    </xf>
    <xf numFmtId="182" fontId="15" fillId="0" borderId="4" xfId="0" applyNumberFormat="1" applyFont="1" applyFill="1" applyBorder="1" applyAlignment="1">
      <alignment horizontal="center" vertical="center" shrinkToFit="1"/>
    </xf>
    <xf numFmtId="182" fontId="15" fillId="0" borderId="2" xfId="0" applyNumberFormat="1" applyFont="1" applyFill="1" applyBorder="1" applyAlignment="1">
      <alignment horizontal="center" vertical="center" shrinkToFit="1"/>
    </xf>
    <xf numFmtId="0" fontId="31" fillId="7" borderId="3" xfId="1" applyNumberFormat="1" applyFont="1" applyFill="1" applyBorder="1" applyAlignment="1">
      <alignment horizontal="center" vertical="center" shrinkToFit="1"/>
    </xf>
    <xf numFmtId="0" fontId="31" fillId="7" borderId="2" xfId="1" applyNumberFormat="1" applyFont="1" applyFill="1" applyBorder="1" applyAlignment="1">
      <alignment horizontal="center" vertical="center" shrinkToFit="1"/>
    </xf>
    <xf numFmtId="182" fontId="31" fillId="7" borderId="3" xfId="1" applyNumberFormat="1" applyFont="1" applyFill="1" applyBorder="1" applyAlignment="1">
      <alignment horizontal="right" vertical="center" shrinkToFit="1"/>
    </xf>
    <xf numFmtId="182" fontId="31" fillId="7" borderId="2" xfId="1" applyNumberFormat="1" applyFont="1" applyFill="1" applyBorder="1" applyAlignment="1">
      <alignment horizontal="right" vertical="center" shrinkToFit="1"/>
    </xf>
    <xf numFmtId="182" fontId="31" fillId="7" borderId="1" xfId="1" applyNumberFormat="1" applyFont="1" applyFill="1" applyBorder="1" applyAlignment="1">
      <alignment horizontal="right" vertical="center" shrinkToFit="1"/>
    </xf>
    <xf numFmtId="182" fontId="31" fillId="0" borderId="1" xfId="1" applyNumberFormat="1" applyFont="1" applyFill="1" applyBorder="1" applyAlignment="1">
      <alignment horizontal="right" vertical="center" shrinkToFit="1"/>
    </xf>
    <xf numFmtId="9" fontId="31" fillId="7" borderId="3" xfId="62" applyFont="1" applyFill="1" applyBorder="1" applyAlignment="1">
      <alignment horizontal="center" vertical="center" shrinkToFit="1"/>
    </xf>
    <xf numFmtId="9" fontId="31" fillId="7" borderId="2" xfId="62" applyFont="1" applyFill="1" applyBorder="1" applyAlignment="1">
      <alignment horizontal="center" vertical="center" shrinkToFit="1"/>
    </xf>
    <xf numFmtId="0" fontId="12" fillId="8" borderId="1" xfId="0" applyFont="1" applyFill="1" applyBorder="1" applyAlignment="1">
      <alignment horizontal="center" vertical="center" wrapText="1" shrinkToFit="1"/>
    </xf>
    <xf numFmtId="0" fontId="12" fillId="8" borderId="1" xfId="0" applyFont="1" applyFill="1" applyBorder="1" applyAlignment="1">
      <alignment horizontal="center" vertical="center" shrinkToFit="1"/>
    </xf>
    <xf numFmtId="176" fontId="12" fillId="8" borderId="1" xfId="1" applyNumberFormat="1" applyFont="1" applyFill="1" applyBorder="1" applyAlignment="1">
      <alignment horizontal="center" vertical="center" shrinkToFit="1"/>
    </xf>
  </cellXfs>
  <cellStyles count="103">
    <cellStyle name="백분율" xfId="62" builtinId="5"/>
    <cellStyle name="쉼표 [0]" xfId="1" builtinId="6"/>
    <cellStyle name="쉼표 [0] 10 2" xfId="70"/>
    <cellStyle name="쉼표 [0] 11" xfId="2"/>
    <cellStyle name="쉼표 [0] 12 2" xfId="79"/>
    <cellStyle name="쉼표 [0] 2" xfId="3"/>
    <cellStyle name="쉼표 [0] 2 2" xfId="4"/>
    <cellStyle name="쉼표 [0] 2 2 3" xfId="69"/>
    <cellStyle name="쉼표 [0] 2 3 2" xfId="68"/>
    <cellStyle name="쉼표 [0] 25" xfId="65"/>
    <cellStyle name="쉼표 [0] 3" xfId="5"/>
    <cellStyle name="쉼표 [0] 3 2" xfId="6"/>
    <cellStyle name="쉼표 [0] 4" xfId="7"/>
    <cellStyle name="쉼표 [0] 5" xfId="102"/>
    <cellStyle name="쉼표 [0] 6" xfId="71"/>
    <cellStyle name="쉼표 [0] 7" xfId="8"/>
    <cellStyle name="제목 2 2 2" xfId="90"/>
    <cellStyle name="콤마 [0]" xfId="101"/>
    <cellStyle name="표준" xfId="0" builtinId="0"/>
    <cellStyle name="표준 10" xfId="9"/>
    <cellStyle name="표준 11" xfId="10"/>
    <cellStyle name="표준 12" xfId="11"/>
    <cellStyle name="표준 13" xfId="87"/>
    <cellStyle name="표준 14" xfId="88"/>
    <cellStyle name="표준 15" xfId="73"/>
    <cellStyle name="표준 16" xfId="12"/>
    <cellStyle name="표준 17" xfId="13"/>
    <cellStyle name="표준 18" xfId="14"/>
    <cellStyle name="표준 19" xfId="15"/>
    <cellStyle name="표준 19 2" xfId="66"/>
    <cellStyle name="표준 2" xfId="16"/>
    <cellStyle name="표준 2 2" xfId="63"/>
    <cellStyle name="표준 2 2 2" xfId="89"/>
    <cellStyle name="표준 2 3 2" xfId="67"/>
    <cellStyle name="표준 20" xfId="17"/>
    <cellStyle name="표준 21" xfId="18"/>
    <cellStyle name="표준 23" xfId="81"/>
    <cellStyle name="표준 24" xfId="82"/>
    <cellStyle name="표준 25" xfId="83"/>
    <cellStyle name="표준 28" xfId="19"/>
    <cellStyle name="표준 29" xfId="84"/>
    <cellStyle name="표준 3" xfId="100"/>
    <cellStyle name="표준 3 2" xfId="77"/>
    <cellStyle name="표준 30" xfId="20"/>
    <cellStyle name="표준 31" xfId="21"/>
    <cellStyle name="표준 32" xfId="22"/>
    <cellStyle name="표준 35" xfId="78"/>
    <cellStyle name="표준 36" xfId="23"/>
    <cellStyle name="표준 37" xfId="24"/>
    <cellStyle name="표준 38" xfId="25"/>
    <cellStyle name="표준 4 2" xfId="93"/>
    <cellStyle name="표준 42" xfId="26"/>
    <cellStyle name="표준 43" xfId="27"/>
    <cellStyle name="표준 49" xfId="28"/>
    <cellStyle name="표준 5" xfId="92"/>
    <cellStyle name="표준 5 3" xfId="91"/>
    <cellStyle name="표준 50" xfId="29"/>
    <cellStyle name="표준 51" xfId="30"/>
    <cellStyle name="표준 52" xfId="31"/>
    <cellStyle name="표준 54" xfId="32"/>
    <cellStyle name="표준 55" xfId="33"/>
    <cellStyle name="표준 56" xfId="34"/>
    <cellStyle name="표준 57" xfId="35"/>
    <cellStyle name="표준 58" xfId="36"/>
    <cellStyle name="표준 59" xfId="37"/>
    <cellStyle name="표준 6" xfId="94"/>
    <cellStyle name="표준 60" xfId="38"/>
    <cellStyle name="표준 61" xfId="39"/>
    <cellStyle name="표준 62" xfId="40"/>
    <cellStyle name="표준 63" xfId="41"/>
    <cellStyle name="표준 64" xfId="42"/>
    <cellStyle name="표준 65" xfId="43"/>
    <cellStyle name="표준 66" xfId="44"/>
    <cellStyle name="표준 67" xfId="45"/>
    <cellStyle name="표준 68" xfId="46"/>
    <cellStyle name="표준 69" xfId="47"/>
    <cellStyle name="표준 7" xfId="95"/>
    <cellStyle name="표준 70" xfId="48"/>
    <cellStyle name="표준 71" xfId="49"/>
    <cellStyle name="표준 72" xfId="50"/>
    <cellStyle name="표준 73" xfId="96"/>
    <cellStyle name="표준 74" xfId="97"/>
    <cellStyle name="표준 75" xfId="51"/>
    <cellStyle name="표준 77" xfId="52"/>
    <cellStyle name="표준 78" xfId="53"/>
    <cellStyle name="표준 79" xfId="54"/>
    <cellStyle name="표준 81" xfId="55"/>
    <cellStyle name="표준 82" xfId="56"/>
    <cellStyle name="표준 83" xfId="57"/>
    <cellStyle name="표준 84" xfId="58"/>
    <cellStyle name="표준 85" xfId="59"/>
    <cellStyle name="표준 86" xfId="60"/>
    <cellStyle name="표준 87" xfId="98"/>
    <cellStyle name="표준 89" xfId="99"/>
    <cellStyle name="표준 9" xfId="61"/>
    <cellStyle name="표준 90" xfId="64"/>
    <cellStyle name="표준_3.폐교활용현황(제출) 11" xfId="76"/>
    <cellStyle name="표준_보고양식 2" xfId="74"/>
    <cellStyle name="표준_폐교현황붙임(10.13) 11" xfId="72"/>
    <cellStyle name="표준_폐교현황붙임(10.13)_2.충주교육청_취합(총괄) 2" xfId="75"/>
    <cellStyle name="표준_폐교현황붙임(10.13)_4.청원교육청_취합(총괄) 2" xfId="80"/>
    <cellStyle name="표준_폐교현황붙임(10.13)_6.옥천교육청_취합(총괄)_폐교현황(2006(1).1.1) 2" xfId="85"/>
    <cellStyle name="표준_폐교현황붙임(10.13)_7.영동교육청_취합(총괄) 2" xfId="86"/>
  </cellStyles>
  <dxfs count="0"/>
  <tableStyles count="0" defaultTableStyle="TableStyleMedium9" defaultPivotStyle="PivotStyleLight16"/>
  <colors>
    <mruColors>
      <color rgb="FFFFFF99"/>
      <color rgb="FFCCFFFF"/>
      <color rgb="FFCCECFF"/>
      <color rgb="FFCCFFCC"/>
      <color rgb="FFFBCFAB"/>
      <color rgb="FF66FF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4"/>
  <sheetViews>
    <sheetView zoomScale="110" zoomScaleNormal="110" workbookViewId="0">
      <selection activeCell="F18" sqref="F18"/>
    </sheetView>
  </sheetViews>
  <sheetFormatPr defaultColWidth="8.88671875" defaultRowHeight="11.25"/>
  <cols>
    <col min="1" max="1" width="8.88671875" style="9"/>
    <col min="2" max="2" width="9" style="9" bestFit="1" customWidth="1"/>
    <col min="3" max="18" width="5.5546875" style="9" customWidth="1"/>
    <col min="19" max="23" width="10.5546875" style="13" customWidth="1"/>
    <col min="24" max="26" width="8.88671875" style="9" customWidth="1"/>
    <col min="27" max="16384" width="8.88671875" style="9"/>
  </cols>
  <sheetData>
    <row r="1" spans="1:26" s="15" customFormat="1" ht="28.5" customHeight="1">
      <c r="A1" s="46" t="s">
        <v>171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4"/>
      <c r="T1" s="14"/>
      <c r="U1" s="14"/>
      <c r="V1" s="14"/>
      <c r="W1" s="14"/>
    </row>
    <row r="2" spans="1:26" s="15" customFormat="1" ht="16.5" customHeight="1">
      <c r="A2" s="12"/>
      <c r="B2" s="12"/>
      <c r="L2" s="45"/>
      <c r="M2" s="45"/>
      <c r="S2" s="14"/>
      <c r="T2" s="14"/>
      <c r="U2" s="14"/>
      <c r="V2" s="14"/>
      <c r="W2" s="48" t="s">
        <v>46</v>
      </c>
    </row>
    <row r="3" spans="1:26" s="15" customFormat="1" ht="16.5" customHeight="1">
      <c r="A3" s="1438" t="s">
        <v>27</v>
      </c>
      <c r="B3" s="1439" t="s">
        <v>58</v>
      </c>
      <c r="C3" s="1438" t="s">
        <v>28</v>
      </c>
      <c r="D3" s="1447" t="s">
        <v>61</v>
      </c>
      <c r="E3" s="1441" t="s">
        <v>29</v>
      </c>
      <c r="F3" s="1441"/>
      <c r="G3" s="1441"/>
      <c r="H3" s="1441"/>
      <c r="I3" s="1441"/>
      <c r="J3" s="1441"/>
      <c r="K3" s="1441"/>
      <c r="L3" s="1441"/>
      <c r="M3" s="1441"/>
      <c r="N3" s="1443" t="s">
        <v>30</v>
      </c>
      <c r="O3" s="1444"/>
      <c r="P3" s="1444"/>
      <c r="Q3" s="1444"/>
      <c r="R3" s="1444"/>
      <c r="S3" s="1445" t="s">
        <v>6199</v>
      </c>
      <c r="T3" s="1445"/>
      <c r="U3" s="1445" t="s">
        <v>6200</v>
      </c>
      <c r="V3" s="1445"/>
      <c r="W3" s="1445"/>
    </row>
    <row r="4" spans="1:26" s="16" customFormat="1" ht="20.25" customHeight="1">
      <c r="A4" s="1438"/>
      <c r="B4" s="1439"/>
      <c r="C4" s="1446"/>
      <c r="D4" s="1448"/>
      <c r="E4" s="1442" t="s">
        <v>31</v>
      </c>
      <c r="F4" s="1442"/>
      <c r="G4" s="1442"/>
      <c r="H4" s="1442"/>
      <c r="I4" s="1442"/>
      <c r="J4" s="1442"/>
      <c r="K4" s="1442"/>
      <c r="L4" s="1440" t="s">
        <v>32</v>
      </c>
      <c r="M4" s="1440" t="s">
        <v>59</v>
      </c>
      <c r="N4" s="1444"/>
      <c r="O4" s="1444"/>
      <c r="P4" s="1444"/>
      <c r="Q4" s="1444"/>
      <c r="R4" s="1444"/>
      <c r="S4" s="1445"/>
      <c r="T4" s="1445"/>
      <c r="U4" s="1445"/>
      <c r="V4" s="1445"/>
      <c r="W4" s="1445"/>
    </row>
    <row r="5" spans="1:26" s="17" customFormat="1" ht="30.75" customHeight="1">
      <c r="A5" s="1438"/>
      <c r="B5" s="1439"/>
      <c r="C5" s="1446"/>
      <c r="D5" s="1449"/>
      <c r="E5" s="42" t="s">
        <v>33</v>
      </c>
      <c r="F5" s="42" t="s">
        <v>34</v>
      </c>
      <c r="G5" s="42" t="s">
        <v>35</v>
      </c>
      <c r="H5" s="42" t="s">
        <v>36</v>
      </c>
      <c r="I5" s="42" t="s">
        <v>37</v>
      </c>
      <c r="J5" s="42" t="s">
        <v>5</v>
      </c>
      <c r="K5" s="42" t="s">
        <v>38</v>
      </c>
      <c r="L5" s="1440"/>
      <c r="M5" s="1440"/>
      <c r="N5" s="43" t="s">
        <v>4</v>
      </c>
      <c r="O5" s="43" t="s">
        <v>39</v>
      </c>
      <c r="P5" s="43" t="s">
        <v>32</v>
      </c>
      <c r="Q5" s="43" t="s">
        <v>40</v>
      </c>
      <c r="R5" s="43" t="s">
        <v>60</v>
      </c>
      <c r="S5" s="44" t="s">
        <v>41</v>
      </c>
      <c r="T5" s="44" t="s">
        <v>42</v>
      </c>
      <c r="U5" s="44" t="s">
        <v>43</v>
      </c>
      <c r="V5" s="44" t="s">
        <v>44</v>
      </c>
      <c r="W5" s="44" t="s">
        <v>45</v>
      </c>
    </row>
    <row r="6" spans="1:26" s="1405" customFormat="1" ht="26.1" customHeight="1">
      <c r="A6" s="1056" t="s">
        <v>6182</v>
      </c>
      <c r="B6" s="1057">
        <f>C6+D6</f>
        <v>1</v>
      </c>
      <c r="C6" s="1058">
        <v>1</v>
      </c>
      <c r="D6" s="1058">
        <f>M6+R6</f>
        <v>0</v>
      </c>
      <c r="E6" s="1059"/>
      <c r="F6" s="1059"/>
      <c r="G6" s="1059"/>
      <c r="H6" s="1059"/>
      <c r="I6" s="1059"/>
      <c r="J6" s="1059"/>
      <c r="K6" s="1060">
        <f t="shared" ref="K6" si="0">SUM(E6:J6)</f>
        <v>0</v>
      </c>
      <c r="L6" s="1059"/>
      <c r="M6" s="1060">
        <f>L6+K6</f>
        <v>0</v>
      </c>
      <c r="N6" s="1059"/>
      <c r="O6" s="1059"/>
      <c r="P6" s="1059"/>
      <c r="Q6" s="1059"/>
      <c r="R6" s="1061">
        <f>SUM(N6:Q6)</f>
        <v>0</v>
      </c>
      <c r="S6" s="1410">
        <v>0</v>
      </c>
      <c r="T6" s="1410">
        <v>0</v>
      </c>
      <c r="U6" s="1062">
        <v>0</v>
      </c>
      <c r="V6" s="1062">
        <v>0</v>
      </c>
      <c r="W6" s="1062">
        <v>0</v>
      </c>
      <c r="X6" s="1404"/>
      <c r="Y6" s="1404"/>
      <c r="Z6" s="1404"/>
    </row>
    <row r="7" spans="1:26" s="1063" customFormat="1" ht="30" customHeight="1">
      <c r="A7" s="1056" t="s">
        <v>63</v>
      </c>
      <c r="B7" s="1057">
        <v>33</v>
      </c>
      <c r="C7" s="1058">
        <v>12</v>
      </c>
      <c r="D7" s="1058">
        <v>21</v>
      </c>
      <c r="E7" s="1059">
        <v>1</v>
      </c>
      <c r="F7" s="1059"/>
      <c r="G7" s="1059"/>
      <c r="H7" s="1059"/>
      <c r="I7" s="1059"/>
      <c r="J7" s="1059"/>
      <c r="K7" s="1060">
        <f t="shared" ref="K7:K13" si="1">SUM(E7:J7)</f>
        <v>1</v>
      </c>
      <c r="L7" s="1059">
        <v>14</v>
      </c>
      <c r="M7" s="1060">
        <f t="shared" ref="M7:M14" si="2">L7+K7</f>
        <v>15</v>
      </c>
      <c r="N7" s="1059">
        <v>5</v>
      </c>
      <c r="O7" s="1059"/>
      <c r="P7" s="1059">
        <v>1</v>
      </c>
      <c r="Q7" s="1059"/>
      <c r="R7" s="1061">
        <f t="shared" ref="R7:R14" si="3">SUM(N7:Q7)</f>
        <v>6</v>
      </c>
      <c r="S7" s="1408">
        <v>82549.14</v>
      </c>
      <c r="T7" s="1408">
        <v>221253.5</v>
      </c>
      <c r="U7" s="1062">
        <v>29667998</v>
      </c>
      <c r="V7" s="1062">
        <v>138272880</v>
      </c>
      <c r="W7" s="1062">
        <f>SUM(U7:V7)</f>
        <v>167940878</v>
      </c>
    </row>
    <row r="8" spans="1:26" s="1063" customFormat="1" ht="30" customHeight="1">
      <c r="A8" s="1056" t="s">
        <v>174</v>
      </c>
      <c r="B8" s="1057">
        <f t="shared" ref="B8:B13" si="4">C8+D8</f>
        <v>30</v>
      </c>
      <c r="C8" s="1058">
        <v>15</v>
      </c>
      <c r="D8" s="1058">
        <f t="shared" ref="D8:D13" si="5">M8+R8</f>
        <v>15</v>
      </c>
      <c r="E8" s="1059">
        <v>2</v>
      </c>
      <c r="F8" s="1059">
        <v>0</v>
      </c>
      <c r="G8" s="1059">
        <v>2</v>
      </c>
      <c r="H8" s="1059">
        <v>0</v>
      </c>
      <c r="I8" s="1059">
        <v>0</v>
      </c>
      <c r="J8" s="1059">
        <v>0</v>
      </c>
      <c r="K8" s="1060">
        <f t="shared" si="1"/>
        <v>4</v>
      </c>
      <c r="L8" s="1059">
        <v>7</v>
      </c>
      <c r="M8" s="1060">
        <f t="shared" si="2"/>
        <v>11</v>
      </c>
      <c r="N8" s="1059">
        <v>2</v>
      </c>
      <c r="O8" s="1059">
        <v>0</v>
      </c>
      <c r="P8" s="1059">
        <v>2</v>
      </c>
      <c r="Q8" s="1059">
        <v>0</v>
      </c>
      <c r="R8" s="1061">
        <f t="shared" si="3"/>
        <v>4</v>
      </c>
      <c r="S8" s="1062">
        <v>65201</v>
      </c>
      <c r="T8" s="1062">
        <v>173401</v>
      </c>
      <c r="U8" s="1062">
        <v>72588463</v>
      </c>
      <c r="V8" s="1062">
        <v>57226676</v>
      </c>
      <c r="W8" s="1062">
        <v>129815139</v>
      </c>
    </row>
    <row r="9" spans="1:26" s="1063" customFormat="1" ht="30" customHeight="1">
      <c r="A9" s="1056" t="s">
        <v>175</v>
      </c>
      <c r="B9" s="1057">
        <f t="shared" si="4"/>
        <v>54</v>
      </c>
      <c r="C9" s="1058">
        <v>37</v>
      </c>
      <c r="D9" s="1058">
        <f t="shared" si="5"/>
        <v>17</v>
      </c>
      <c r="E9" s="1059">
        <v>4</v>
      </c>
      <c r="F9" s="1059">
        <v>1</v>
      </c>
      <c r="G9" s="1059"/>
      <c r="H9" s="1059"/>
      <c r="I9" s="1059"/>
      <c r="J9" s="1059"/>
      <c r="K9" s="1060">
        <f t="shared" si="1"/>
        <v>5</v>
      </c>
      <c r="L9" s="1059">
        <v>6</v>
      </c>
      <c r="M9" s="1060">
        <f t="shared" si="2"/>
        <v>11</v>
      </c>
      <c r="N9" s="1059">
        <v>5</v>
      </c>
      <c r="O9" s="1059"/>
      <c r="P9" s="1059">
        <v>1</v>
      </c>
      <c r="Q9" s="1059"/>
      <c r="R9" s="1061">
        <f t="shared" si="3"/>
        <v>6</v>
      </c>
      <c r="S9" s="1062">
        <v>13117.24</v>
      </c>
      <c r="T9" s="1062">
        <v>161715</v>
      </c>
      <c r="U9" s="1062">
        <v>3330014</v>
      </c>
      <c r="V9" s="1062">
        <v>8450048</v>
      </c>
      <c r="W9" s="1062">
        <f>U9+V9</f>
        <v>11780062</v>
      </c>
    </row>
    <row r="10" spans="1:26" s="1063" customFormat="1" ht="30" customHeight="1">
      <c r="A10" s="1056" t="s">
        <v>177</v>
      </c>
      <c r="B10" s="1057">
        <f t="shared" si="4"/>
        <v>15</v>
      </c>
      <c r="C10" s="1058">
        <v>8</v>
      </c>
      <c r="D10" s="1058">
        <f t="shared" si="5"/>
        <v>7</v>
      </c>
      <c r="E10" s="1059"/>
      <c r="F10" s="1059"/>
      <c r="G10" s="1059">
        <v>2</v>
      </c>
      <c r="H10" s="1059"/>
      <c r="I10" s="1059"/>
      <c r="J10" s="1059"/>
      <c r="K10" s="1060">
        <f t="shared" si="1"/>
        <v>2</v>
      </c>
      <c r="L10" s="1059">
        <v>5</v>
      </c>
      <c r="M10" s="1060">
        <f t="shared" si="2"/>
        <v>7</v>
      </c>
      <c r="N10" s="1059"/>
      <c r="O10" s="1059"/>
      <c r="P10" s="1059"/>
      <c r="Q10" s="1059"/>
      <c r="R10" s="1061">
        <f t="shared" si="3"/>
        <v>0</v>
      </c>
      <c r="S10" s="1062">
        <v>15427</v>
      </c>
      <c r="T10" s="1062">
        <v>110582</v>
      </c>
      <c r="U10" s="1062">
        <v>4562715</v>
      </c>
      <c r="V10" s="1062">
        <v>15618886</v>
      </c>
      <c r="W10" s="1062">
        <f>U10+V10</f>
        <v>20181601</v>
      </c>
    </row>
    <row r="11" spans="1:26" s="1063" customFormat="1" ht="30" customHeight="1">
      <c r="A11" s="1056" t="s">
        <v>176</v>
      </c>
      <c r="B11" s="1057">
        <f t="shared" si="4"/>
        <v>8</v>
      </c>
      <c r="C11" s="1058">
        <v>4</v>
      </c>
      <c r="D11" s="1058">
        <f t="shared" si="5"/>
        <v>4</v>
      </c>
      <c r="E11" s="1059">
        <v>1</v>
      </c>
      <c r="F11" s="1059"/>
      <c r="G11" s="1059"/>
      <c r="H11" s="1059"/>
      <c r="I11" s="1059"/>
      <c r="J11" s="1059"/>
      <c r="K11" s="1060">
        <f t="shared" si="1"/>
        <v>1</v>
      </c>
      <c r="L11" s="1059">
        <v>1</v>
      </c>
      <c r="M11" s="1060">
        <f t="shared" si="2"/>
        <v>2</v>
      </c>
      <c r="N11" s="1059">
        <v>1</v>
      </c>
      <c r="O11" s="1059"/>
      <c r="P11" s="1059">
        <v>1</v>
      </c>
      <c r="Q11" s="1059"/>
      <c r="R11" s="1061">
        <f t="shared" si="3"/>
        <v>2</v>
      </c>
      <c r="S11" s="1062">
        <v>3801</v>
      </c>
      <c r="T11" s="1062">
        <v>47887</v>
      </c>
      <c r="U11" s="1062">
        <v>857204</v>
      </c>
      <c r="V11" s="1062">
        <v>8278095</v>
      </c>
      <c r="W11" s="1062">
        <v>9135299</v>
      </c>
    </row>
    <row r="12" spans="1:26" s="1063" customFormat="1" ht="30" customHeight="1">
      <c r="A12" s="1056" t="s">
        <v>178</v>
      </c>
      <c r="B12" s="1057">
        <f t="shared" si="4"/>
        <v>25</v>
      </c>
      <c r="C12" s="1058">
        <v>9</v>
      </c>
      <c r="D12" s="1058">
        <f t="shared" si="5"/>
        <v>16</v>
      </c>
      <c r="E12" s="1059">
        <v>1</v>
      </c>
      <c r="F12" s="1059">
        <v>1</v>
      </c>
      <c r="G12" s="1059"/>
      <c r="H12" s="1059">
        <v>1</v>
      </c>
      <c r="I12" s="1059">
        <v>1</v>
      </c>
      <c r="J12" s="1059"/>
      <c r="K12" s="1060">
        <f t="shared" si="1"/>
        <v>4</v>
      </c>
      <c r="L12" s="1059">
        <v>9</v>
      </c>
      <c r="M12" s="1060">
        <f t="shared" si="2"/>
        <v>13</v>
      </c>
      <c r="N12" s="1059">
        <v>2</v>
      </c>
      <c r="O12" s="1059"/>
      <c r="P12" s="1059">
        <v>1</v>
      </c>
      <c r="Q12" s="1059"/>
      <c r="R12" s="1061">
        <f t="shared" si="3"/>
        <v>3</v>
      </c>
      <c r="S12" s="1408">
        <v>28053.17</v>
      </c>
      <c r="T12" s="1408">
        <v>156021</v>
      </c>
      <c r="U12" s="1062">
        <v>24809370</v>
      </c>
      <c r="V12" s="1062">
        <v>14717788</v>
      </c>
      <c r="W12" s="1062">
        <f>SUM(U12:V12)</f>
        <v>39527158</v>
      </c>
    </row>
    <row r="13" spans="1:26" s="1063" customFormat="1" ht="30" customHeight="1">
      <c r="A13" s="1056" t="s">
        <v>179</v>
      </c>
      <c r="B13" s="1057">
        <f t="shared" si="4"/>
        <v>13</v>
      </c>
      <c r="C13" s="1058">
        <v>12</v>
      </c>
      <c r="D13" s="1058">
        <f t="shared" si="5"/>
        <v>1</v>
      </c>
      <c r="E13" s="1059"/>
      <c r="F13" s="1059"/>
      <c r="G13" s="1059"/>
      <c r="H13" s="1059"/>
      <c r="I13" s="1059"/>
      <c r="J13" s="1059"/>
      <c r="K13" s="1060">
        <f t="shared" si="1"/>
        <v>0</v>
      </c>
      <c r="L13" s="1059"/>
      <c r="M13" s="1060">
        <f t="shared" si="2"/>
        <v>0</v>
      </c>
      <c r="N13" s="1059"/>
      <c r="O13" s="1059"/>
      <c r="P13" s="1059"/>
      <c r="Q13" s="1059">
        <v>1</v>
      </c>
      <c r="R13" s="1061">
        <f t="shared" si="3"/>
        <v>1</v>
      </c>
      <c r="S13" s="1410">
        <v>0</v>
      </c>
      <c r="T13" s="1062">
        <v>9299</v>
      </c>
      <c r="U13" s="1410">
        <v>0</v>
      </c>
      <c r="V13" s="1062">
        <v>260940</v>
      </c>
      <c r="W13" s="1062">
        <v>260940</v>
      </c>
    </row>
    <row r="14" spans="1:26" s="1071" customFormat="1" ht="30" customHeight="1">
      <c r="A14" s="1064" t="s">
        <v>6181</v>
      </c>
      <c r="B14" s="1065">
        <v>181</v>
      </c>
      <c r="C14" s="1066">
        <v>99</v>
      </c>
      <c r="D14" s="1066">
        <v>82</v>
      </c>
      <c r="E14" s="1067">
        <v>34</v>
      </c>
      <c r="F14" s="1067">
        <v>2</v>
      </c>
      <c r="G14" s="1067">
        <v>6</v>
      </c>
      <c r="H14" s="1067">
        <v>3</v>
      </c>
      <c r="I14" s="1067">
        <v>4</v>
      </c>
      <c r="J14" s="1067"/>
      <c r="K14" s="1068">
        <f>SUM(E14:J14)</f>
        <v>49</v>
      </c>
      <c r="L14" s="1067">
        <v>14</v>
      </c>
      <c r="M14" s="1068">
        <f t="shared" si="2"/>
        <v>63</v>
      </c>
      <c r="N14" s="1067"/>
      <c r="O14" s="1067">
        <v>13</v>
      </c>
      <c r="P14" s="1067">
        <v>4</v>
      </c>
      <c r="Q14" s="1067">
        <v>2</v>
      </c>
      <c r="R14" s="1069">
        <f t="shared" si="3"/>
        <v>19</v>
      </c>
      <c r="S14" s="1070">
        <v>104641</v>
      </c>
      <c r="T14" s="1070">
        <v>1017105</v>
      </c>
      <c r="U14" s="1070">
        <v>35760954</v>
      </c>
      <c r="V14" s="1070">
        <v>93538333</v>
      </c>
      <c r="W14" s="1070">
        <f>U14+V14</f>
        <v>129299287</v>
      </c>
    </row>
    <row r="15" spans="1:26" s="1077" customFormat="1" ht="30.75" customHeight="1">
      <c r="A15" s="1072" t="s">
        <v>181</v>
      </c>
      <c r="B15" s="1073">
        <v>450</v>
      </c>
      <c r="C15" s="1074">
        <v>217</v>
      </c>
      <c r="D15" s="1075">
        <v>233</v>
      </c>
      <c r="E15" s="1075">
        <v>21</v>
      </c>
      <c r="F15" s="1076">
        <v>5</v>
      </c>
      <c r="G15" s="1076">
        <v>13</v>
      </c>
      <c r="H15" s="1076">
        <v>2</v>
      </c>
      <c r="I15" s="1076">
        <v>118</v>
      </c>
      <c r="J15" s="1076">
        <v>19</v>
      </c>
      <c r="K15" s="1096">
        <v>178</v>
      </c>
      <c r="L15" s="1076">
        <v>19</v>
      </c>
      <c r="M15" s="1096">
        <v>197</v>
      </c>
      <c r="N15" s="1075">
        <v>14</v>
      </c>
      <c r="O15" s="1076">
        <v>22</v>
      </c>
      <c r="P15" s="1075"/>
      <c r="Q15" s="1075"/>
      <c r="R15" s="1093">
        <v>36</v>
      </c>
      <c r="S15" s="1406">
        <v>109938</v>
      </c>
      <c r="T15" s="1406">
        <v>3788348</v>
      </c>
      <c r="U15" s="1406">
        <v>36927812</v>
      </c>
      <c r="V15" s="1406">
        <v>32832290</v>
      </c>
      <c r="W15" s="1407">
        <v>69760102</v>
      </c>
    </row>
    <row r="16" spans="1:26" s="1063" customFormat="1" ht="30" customHeight="1">
      <c r="A16" s="1078" t="s">
        <v>182</v>
      </c>
      <c r="B16" s="1079">
        <f>C16+D16</f>
        <v>237</v>
      </c>
      <c r="C16" s="1080">
        <v>109</v>
      </c>
      <c r="D16" s="1080">
        <v>128</v>
      </c>
      <c r="E16" s="1081">
        <v>20</v>
      </c>
      <c r="F16" s="1081">
        <v>4</v>
      </c>
      <c r="G16" s="1081">
        <v>6</v>
      </c>
      <c r="H16" s="1081">
        <v>0</v>
      </c>
      <c r="I16" s="1081">
        <v>26</v>
      </c>
      <c r="J16" s="1081">
        <v>23</v>
      </c>
      <c r="K16" s="1082">
        <f t="shared" ref="K16:K22" si="6">SUM(E16:J16)</f>
        <v>79</v>
      </c>
      <c r="L16" s="1081">
        <v>16</v>
      </c>
      <c r="M16" s="1082">
        <v>95</v>
      </c>
      <c r="N16" s="1081">
        <v>10</v>
      </c>
      <c r="O16" s="1081">
        <v>23</v>
      </c>
      <c r="P16" s="1081">
        <v>0</v>
      </c>
      <c r="Q16" s="1081">
        <v>0</v>
      </c>
      <c r="R16" s="1083">
        <f t="shared" ref="R16:R22" si="7">SUM(N16:Q16)</f>
        <v>33</v>
      </c>
      <c r="S16" s="1099">
        <v>133062</v>
      </c>
      <c r="T16" s="1099">
        <v>6576509</v>
      </c>
      <c r="U16" s="1099">
        <v>57221463</v>
      </c>
      <c r="V16" s="1099">
        <v>41407965</v>
      </c>
      <c r="W16" s="1099">
        <f>SUM(U16:V16)</f>
        <v>98629428</v>
      </c>
    </row>
    <row r="17" spans="1:23" s="1085" customFormat="1" ht="30" customHeight="1">
      <c r="A17" s="1056" t="s">
        <v>183</v>
      </c>
      <c r="B17" s="1095">
        <f>C17+D17</f>
        <v>258</v>
      </c>
      <c r="C17" s="1084">
        <v>191</v>
      </c>
      <c r="D17" s="1084">
        <f>M17+R17</f>
        <v>67</v>
      </c>
      <c r="E17" s="1084">
        <v>7</v>
      </c>
      <c r="F17" s="1084">
        <v>1</v>
      </c>
      <c r="G17" s="1084">
        <v>1</v>
      </c>
      <c r="H17" s="1084">
        <v>0</v>
      </c>
      <c r="I17" s="1084">
        <v>5</v>
      </c>
      <c r="J17" s="1084">
        <v>3</v>
      </c>
      <c r="K17" s="1097">
        <f t="shared" si="6"/>
        <v>17</v>
      </c>
      <c r="L17" s="1084">
        <v>17</v>
      </c>
      <c r="M17" s="1097">
        <f>L17+K17</f>
        <v>34</v>
      </c>
      <c r="N17" s="1084">
        <v>28</v>
      </c>
      <c r="O17" s="1084">
        <v>2</v>
      </c>
      <c r="P17" s="1084">
        <v>1</v>
      </c>
      <c r="Q17" s="1084">
        <v>2</v>
      </c>
      <c r="R17" s="1094">
        <f t="shared" si="7"/>
        <v>33</v>
      </c>
      <c r="S17" s="1100">
        <v>106346</v>
      </c>
      <c r="T17" s="1100">
        <v>876927</v>
      </c>
      <c r="U17" s="1100">
        <v>49881783</v>
      </c>
      <c r="V17" s="1100">
        <v>16487967</v>
      </c>
      <c r="W17" s="1100">
        <v>66369750</v>
      </c>
    </row>
    <row r="18" spans="1:23" s="1063" customFormat="1" ht="30" customHeight="1">
      <c r="A18" s="1086" t="s">
        <v>184</v>
      </c>
      <c r="B18" s="1087">
        <v>322</v>
      </c>
      <c r="C18" s="1088">
        <v>269</v>
      </c>
      <c r="D18" s="1089">
        <f>SUM(M18,R18)</f>
        <v>53</v>
      </c>
      <c r="E18" s="1089">
        <v>3</v>
      </c>
      <c r="F18" s="1089">
        <v>3</v>
      </c>
      <c r="G18" s="1089">
        <v>4</v>
      </c>
      <c r="H18" s="1089"/>
      <c r="I18" s="1089">
        <v>1</v>
      </c>
      <c r="J18" s="1090"/>
      <c r="K18" s="1098">
        <f t="shared" si="6"/>
        <v>11</v>
      </c>
      <c r="L18" s="1090">
        <v>36</v>
      </c>
      <c r="M18" s="1098">
        <f>SUM(K18:L18)</f>
        <v>47</v>
      </c>
      <c r="N18" s="1059"/>
      <c r="O18" s="1059"/>
      <c r="P18" s="1059"/>
      <c r="Q18" s="368">
        <v>6</v>
      </c>
      <c r="R18" s="1091">
        <f t="shared" si="7"/>
        <v>6</v>
      </c>
      <c r="S18" s="1062">
        <v>102983</v>
      </c>
      <c r="T18" s="1062">
        <v>694864</v>
      </c>
      <c r="U18" s="1062">
        <v>74480035</v>
      </c>
      <c r="V18" s="1062">
        <v>15456368</v>
      </c>
      <c r="W18" s="1062">
        <v>89936403</v>
      </c>
    </row>
    <row r="19" spans="1:23" s="1063" customFormat="1" ht="30" customHeight="1">
      <c r="A19" s="1056" t="s">
        <v>185</v>
      </c>
      <c r="B19" s="1057">
        <f>C19+D19</f>
        <v>806</v>
      </c>
      <c r="C19" s="1058">
        <v>622</v>
      </c>
      <c r="D19" s="1058">
        <f>M19+R19</f>
        <v>184</v>
      </c>
      <c r="E19" s="1059">
        <v>26</v>
      </c>
      <c r="F19" s="1059">
        <v>3</v>
      </c>
      <c r="G19" s="1059">
        <v>5</v>
      </c>
      <c r="H19" s="1059">
        <v>0</v>
      </c>
      <c r="I19" s="1059">
        <v>20</v>
      </c>
      <c r="J19" s="1059">
        <v>11</v>
      </c>
      <c r="K19" s="1060">
        <f t="shared" si="6"/>
        <v>65</v>
      </c>
      <c r="L19" s="1059"/>
      <c r="M19" s="1060">
        <f>L19+K19</f>
        <v>65</v>
      </c>
      <c r="N19" s="1059">
        <v>74</v>
      </c>
      <c r="O19" s="1059">
        <v>12</v>
      </c>
      <c r="P19" s="1059">
        <v>2</v>
      </c>
      <c r="Q19" s="1059">
        <v>31</v>
      </c>
      <c r="R19" s="1061">
        <f t="shared" si="7"/>
        <v>119</v>
      </c>
      <c r="S19" s="1409">
        <v>199309.97</v>
      </c>
      <c r="T19" s="1409">
        <v>2472528</v>
      </c>
      <c r="U19" s="1062">
        <v>45832543</v>
      </c>
      <c r="V19" s="1062">
        <v>19071211</v>
      </c>
      <c r="W19" s="1062">
        <f>SUM(U19:V19)</f>
        <v>64903754</v>
      </c>
    </row>
    <row r="20" spans="1:23" s="1077" customFormat="1" ht="30.75" customHeight="1">
      <c r="A20" s="1092" t="s">
        <v>6202</v>
      </c>
      <c r="B20" s="1419">
        <f>C20+D20</f>
        <v>704</v>
      </c>
      <c r="C20" s="1420">
        <v>448</v>
      </c>
      <c r="D20" s="1420">
        <f>M20+R20</f>
        <v>256</v>
      </c>
      <c r="E20" s="1421">
        <v>40</v>
      </c>
      <c r="F20" s="1421">
        <v>11</v>
      </c>
      <c r="G20" s="1421">
        <v>19</v>
      </c>
      <c r="H20" s="1421">
        <v>3</v>
      </c>
      <c r="I20" s="1421">
        <v>38</v>
      </c>
      <c r="J20" s="1421">
        <v>22</v>
      </c>
      <c r="K20" s="1422">
        <f>SUM(E20:J20)</f>
        <v>133</v>
      </c>
      <c r="L20" s="1421">
        <v>60</v>
      </c>
      <c r="M20" s="1422">
        <f>K20+L20</f>
        <v>193</v>
      </c>
      <c r="N20" s="1421">
        <v>34</v>
      </c>
      <c r="O20" s="1421">
        <v>24</v>
      </c>
      <c r="P20" s="1421">
        <v>2</v>
      </c>
      <c r="Q20" s="1421">
        <v>3</v>
      </c>
      <c r="R20" s="1423">
        <f>SUM(N20:Q20)</f>
        <v>63</v>
      </c>
      <c r="S20" s="79">
        <v>337037</v>
      </c>
      <c r="T20" s="79">
        <v>3092046</v>
      </c>
      <c r="U20" s="79">
        <v>127020873</v>
      </c>
      <c r="V20" s="79">
        <v>80430402</v>
      </c>
      <c r="W20" s="79">
        <f>SUM(U20:V20)</f>
        <v>207451275</v>
      </c>
    </row>
    <row r="21" spans="1:23" s="1063" customFormat="1" ht="30" customHeight="1">
      <c r="A21" s="1056" t="s">
        <v>186</v>
      </c>
      <c r="B21" s="1424">
        <v>557</v>
      </c>
      <c r="C21" s="1425">
        <v>314</v>
      </c>
      <c r="D21" s="1425">
        <v>243</v>
      </c>
      <c r="E21" s="41">
        <v>61</v>
      </c>
      <c r="F21" s="41">
        <v>11</v>
      </c>
      <c r="G21" s="41">
        <v>20</v>
      </c>
      <c r="H21" s="41">
        <v>2</v>
      </c>
      <c r="I21" s="41">
        <v>27</v>
      </c>
      <c r="J21" s="41">
        <v>11</v>
      </c>
      <c r="K21" s="1426">
        <f>SUM(E21:J21)</f>
        <v>132</v>
      </c>
      <c r="L21" s="41">
        <v>38</v>
      </c>
      <c r="M21" s="1426">
        <v>170</v>
      </c>
      <c r="N21" s="41">
        <v>16</v>
      </c>
      <c r="O21" s="41">
        <v>22</v>
      </c>
      <c r="P21" s="41">
        <v>9</v>
      </c>
      <c r="Q21" s="41">
        <v>26</v>
      </c>
      <c r="R21" s="1427">
        <f>SUM(N21:Q21)</f>
        <v>73</v>
      </c>
      <c r="S21" s="1408">
        <v>266653</v>
      </c>
      <c r="T21" s="1062">
        <v>2263026</v>
      </c>
      <c r="U21" s="1062">
        <v>77242336</v>
      </c>
      <c r="V21" s="1062">
        <v>63860263</v>
      </c>
      <c r="W21" s="1062">
        <f>U21+V21</f>
        <v>141102599</v>
      </c>
    </row>
    <row r="22" spans="1:23" s="1063" customFormat="1" ht="30" customHeight="1">
      <c r="A22" s="1056" t="s">
        <v>187</v>
      </c>
      <c r="B22" s="1057">
        <f>C22+D22</f>
        <v>32</v>
      </c>
      <c r="C22" s="1058">
        <v>4</v>
      </c>
      <c r="D22" s="1058">
        <f>M22+R22</f>
        <v>28</v>
      </c>
      <c r="E22" s="1059">
        <v>8</v>
      </c>
      <c r="F22" s="1059"/>
      <c r="G22" s="1059">
        <v>4</v>
      </c>
      <c r="H22" s="1059"/>
      <c r="I22" s="1059">
        <v>9</v>
      </c>
      <c r="J22" s="1059">
        <v>3</v>
      </c>
      <c r="K22" s="1060">
        <f t="shared" si="6"/>
        <v>24</v>
      </c>
      <c r="L22" s="1059"/>
      <c r="M22" s="1060">
        <f>L22+K22</f>
        <v>24</v>
      </c>
      <c r="N22" s="1059"/>
      <c r="O22" s="1059">
        <v>2</v>
      </c>
      <c r="P22" s="1059">
        <v>1</v>
      </c>
      <c r="Q22" s="1059">
        <v>1</v>
      </c>
      <c r="R22" s="1061">
        <f t="shared" si="7"/>
        <v>4</v>
      </c>
      <c r="S22" s="1062">
        <v>20330</v>
      </c>
      <c r="T22" s="1062">
        <v>293019</v>
      </c>
      <c r="U22" s="1062">
        <v>4255313</v>
      </c>
      <c r="V22" s="1062">
        <v>4550511</v>
      </c>
      <c r="W22" s="1062">
        <v>8805824</v>
      </c>
    </row>
    <row r="23" spans="1:23" ht="26.1" customHeight="1">
      <c r="A23" s="1411" t="s">
        <v>6198</v>
      </c>
      <c r="B23" s="1412">
        <v>3726</v>
      </c>
      <c r="C23" s="1412">
        <v>2371</v>
      </c>
      <c r="D23" s="1412">
        <v>1355</v>
      </c>
      <c r="E23" s="1412">
        <v>229</v>
      </c>
      <c r="F23" s="1412">
        <v>42</v>
      </c>
      <c r="G23" s="1412">
        <v>82</v>
      </c>
      <c r="H23" s="1412">
        <v>11</v>
      </c>
      <c r="I23" s="1412">
        <v>249</v>
      </c>
      <c r="J23" s="1412">
        <v>92</v>
      </c>
      <c r="K23" s="1412">
        <v>705</v>
      </c>
      <c r="L23" s="1412">
        <v>242</v>
      </c>
      <c r="M23" s="1412">
        <v>947</v>
      </c>
      <c r="N23" s="1412">
        <v>191</v>
      </c>
      <c r="O23" s="1412">
        <v>120</v>
      </c>
      <c r="P23" s="1412">
        <v>25</v>
      </c>
      <c r="Q23" s="1412">
        <v>72</v>
      </c>
      <c r="R23" s="1412">
        <v>408</v>
      </c>
      <c r="S23" s="1412">
        <v>1588449</v>
      </c>
      <c r="T23" s="1412">
        <v>21954531</v>
      </c>
      <c r="U23" s="1412">
        <v>644438876</v>
      </c>
      <c r="V23" s="1412">
        <v>610460623</v>
      </c>
      <c r="W23" s="1412">
        <v>1254899499</v>
      </c>
    </row>
    <row r="24" spans="1:23">
      <c r="S24" s="14"/>
      <c r="T24" s="14"/>
      <c r="U24" s="14"/>
      <c r="V24" s="14"/>
      <c r="W24" s="14"/>
    </row>
    <row r="25" spans="1:23">
      <c r="S25" s="14"/>
      <c r="T25" s="14"/>
      <c r="U25" s="14"/>
      <c r="V25" s="14"/>
      <c r="W25" s="14"/>
    </row>
    <row r="26" spans="1:23">
      <c r="S26" s="14"/>
      <c r="T26" s="14"/>
      <c r="U26" s="14"/>
      <c r="V26" s="14"/>
      <c r="W26" s="14"/>
    </row>
    <row r="27" spans="1:23">
      <c r="S27" s="14"/>
      <c r="T27" s="14"/>
      <c r="U27" s="14"/>
      <c r="V27" s="14"/>
      <c r="W27" s="14"/>
    </row>
    <row r="28" spans="1:23">
      <c r="H28" s="9" t="s">
        <v>172</v>
      </c>
      <c r="S28" s="14"/>
      <c r="T28" s="14"/>
      <c r="U28" s="14"/>
      <c r="V28" s="14"/>
      <c r="W28" s="14"/>
    </row>
    <row r="29" spans="1:23">
      <c r="S29" s="14"/>
      <c r="T29" s="14"/>
      <c r="U29" s="14"/>
      <c r="V29" s="14"/>
      <c r="W29" s="14"/>
    </row>
    <row r="30" spans="1:23">
      <c r="S30" s="14"/>
      <c r="T30" s="14"/>
      <c r="U30" s="14"/>
      <c r="V30" s="14"/>
      <c r="W30" s="14"/>
    </row>
    <row r="31" spans="1:23">
      <c r="S31" s="14"/>
      <c r="T31" s="14"/>
      <c r="U31" s="14"/>
      <c r="V31" s="14"/>
      <c r="W31" s="14"/>
    </row>
    <row r="32" spans="1:23">
      <c r="S32" s="14"/>
      <c r="T32" s="14"/>
      <c r="U32" s="14"/>
      <c r="V32" s="14"/>
      <c r="W32" s="14"/>
    </row>
    <row r="33" spans="19:23">
      <c r="S33" s="14"/>
      <c r="T33" s="14"/>
      <c r="U33" s="14"/>
      <c r="V33" s="14"/>
      <c r="W33" s="14"/>
    </row>
    <row r="34" spans="19:23">
      <c r="S34" s="14"/>
      <c r="T34" s="14"/>
      <c r="U34" s="14"/>
      <c r="V34" s="14"/>
      <c r="W34" s="14"/>
    </row>
  </sheetData>
  <mergeCells count="11">
    <mergeCell ref="N3:R4"/>
    <mergeCell ref="S3:T4"/>
    <mergeCell ref="U3:W4"/>
    <mergeCell ref="C3:C5"/>
    <mergeCell ref="D3:D5"/>
    <mergeCell ref="A3:A5"/>
    <mergeCell ref="B3:B5"/>
    <mergeCell ref="L4:L5"/>
    <mergeCell ref="E3:M3"/>
    <mergeCell ref="E4:K4"/>
    <mergeCell ref="M4:M5"/>
  </mergeCells>
  <phoneticPr fontId="4" type="noConversion"/>
  <pageMargins left="0.55118110236220474" right="0.27559055118110237" top="0.55118110236220474" bottom="0.23622047244094491" header="0.31496062992125984" footer="0.27559055118110237"/>
  <pageSetup paperSize="9" scale="7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6"/>
  <sheetViews>
    <sheetView topLeftCell="Q1" zoomScaleNormal="100" workbookViewId="0">
      <pane ySplit="4" topLeftCell="A628" activePane="bottomLeft" state="frozen"/>
      <selection pane="bottomLeft" activeCell="Y640" sqref="Y640"/>
    </sheetView>
  </sheetViews>
  <sheetFormatPr defaultColWidth="8.88671875" defaultRowHeight="12"/>
  <cols>
    <col min="1" max="1" width="4.5546875" style="18" customWidth="1"/>
    <col min="2" max="2" width="5.109375" style="19" customWidth="1"/>
    <col min="3" max="3" width="6.21875" style="37" customWidth="1"/>
    <col min="4" max="4" width="13.21875" style="37" customWidth="1"/>
    <col min="5" max="5" width="5.109375" style="19" customWidth="1"/>
    <col min="6" max="6" width="7.88671875" style="19" customWidth="1"/>
    <col min="7" max="7" width="7.33203125" style="19" customWidth="1"/>
    <col min="8" max="8" width="7.6640625" style="23" customWidth="1"/>
    <col min="9" max="9" width="11.21875" style="38" customWidth="1"/>
    <col min="10" max="10" width="7.88671875" style="39" customWidth="1"/>
    <col min="11" max="11" width="7.33203125" style="40" customWidth="1"/>
    <col min="12" max="12" width="8.44140625" style="40" customWidth="1"/>
    <col min="13" max="13" width="9" style="40" customWidth="1"/>
    <col min="14" max="14" width="10.109375" style="18" bestFit="1" customWidth="1"/>
    <col min="15" max="15" width="8.77734375" style="18" customWidth="1"/>
    <col min="16" max="16" width="35" style="18" bestFit="1" customWidth="1"/>
    <col min="17" max="17" width="20.33203125" style="27" bestFit="1" customWidth="1"/>
    <col min="18" max="18" width="56.77734375" style="18" bestFit="1" customWidth="1"/>
    <col min="19" max="19" width="6.5546875" style="18" customWidth="1"/>
    <col min="20" max="20" width="7.77734375" style="26" customWidth="1"/>
    <col min="21" max="21" width="9.21875" style="26" customWidth="1"/>
    <col min="22" max="22" width="9.33203125" style="34" bestFit="1" customWidth="1"/>
    <col min="23" max="23" width="5.33203125" style="18" customWidth="1"/>
    <col min="24" max="16384" width="8.88671875" style="19"/>
  </cols>
  <sheetData>
    <row r="1" spans="1:24" s="35" customFormat="1" ht="24">
      <c r="A1" s="47" t="s">
        <v>47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26"/>
      <c r="U1" s="26"/>
      <c r="V1" s="34"/>
      <c r="X1" s="21"/>
    </row>
    <row r="2" spans="1:24" s="36" customFormat="1" ht="21" customHeight="1">
      <c r="A2" s="18"/>
      <c r="B2" s="20"/>
      <c r="C2" s="23"/>
      <c r="D2" s="23"/>
      <c r="E2" s="20"/>
      <c r="F2" s="20"/>
      <c r="G2" s="20"/>
      <c r="H2" s="24"/>
      <c r="I2" s="25"/>
      <c r="J2" s="25"/>
      <c r="K2" s="25"/>
      <c r="L2" s="25"/>
      <c r="M2" s="25"/>
      <c r="N2" s="26"/>
      <c r="O2" s="26"/>
      <c r="P2" s="26"/>
      <c r="Q2" s="27"/>
      <c r="R2" s="21"/>
      <c r="S2" s="21"/>
      <c r="T2" s="26"/>
      <c r="U2" s="26"/>
      <c r="V2" s="34"/>
      <c r="W2" s="21"/>
    </row>
    <row r="3" spans="1:24" s="28" customFormat="1" ht="29.25" customHeight="1">
      <c r="A3" s="1450" t="s">
        <v>62</v>
      </c>
      <c r="B3" s="1450" t="s">
        <v>10</v>
      </c>
      <c r="C3" s="1450" t="s">
        <v>17</v>
      </c>
      <c r="D3" s="1450" t="s">
        <v>11</v>
      </c>
      <c r="E3" s="1467" t="s">
        <v>49</v>
      </c>
      <c r="F3" s="1450" t="s">
        <v>12</v>
      </c>
      <c r="G3" s="1469" t="s">
        <v>51</v>
      </c>
      <c r="H3" s="1469"/>
      <c r="I3" s="1470"/>
      <c r="J3" s="1466" t="s">
        <v>18</v>
      </c>
      <c r="K3" s="1466"/>
      <c r="L3" s="1465" t="s">
        <v>14</v>
      </c>
      <c r="M3" s="1465"/>
      <c r="N3" s="1465"/>
      <c r="O3" s="1456" t="s">
        <v>188</v>
      </c>
      <c r="P3" s="1457"/>
      <c r="Q3" s="1451" t="s">
        <v>19</v>
      </c>
      <c r="R3" s="1451"/>
      <c r="S3" s="1455" t="s">
        <v>120</v>
      </c>
      <c r="T3" s="1452" t="s">
        <v>20</v>
      </c>
      <c r="U3" s="1453" t="s">
        <v>21</v>
      </c>
      <c r="V3" s="1451" t="s">
        <v>0</v>
      </c>
      <c r="W3" s="1454" t="s">
        <v>22</v>
      </c>
      <c r="X3" s="1450" t="s">
        <v>1</v>
      </c>
    </row>
    <row r="4" spans="1:24" s="28" customFormat="1" ht="30.75" customHeight="1">
      <c r="A4" s="1450"/>
      <c r="B4" s="1450"/>
      <c r="C4" s="1450"/>
      <c r="D4" s="1450"/>
      <c r="E4" s="1468"/>
      <c r="F4" s="1450"/>
      <c r="G4" s="58" t="s">
        <v>2</v>
      </c>
      <c r="H4" s="58" t="s">
        <v>48</v>
      </c>
      <c r="I4" s="60" t="s">
        <v>3</v>
      </c>
      <c r="J4" s="75" t="s">
        <v>143</v>
      </c>
      <c r="K4" s="66" t="s">
        <v>6</v>
      </c>
      <c r="L4" s="67" t="s">
        <v>7</v>
      </c>
      <c r="M4" s="67" t="s">
        <v>8</v>
      </c>
      <c r="N4" s="67" t="s">
        <v>9</v>
      </c>
      <c r="O4" s="76" t="s">
        <v>189</v>
      </c>
      <c r="P4" s="81" t="s">
        <v>190</v>
      </c>
      <c r="Q4" s="59" t="s">
        <v>23</v>
      </c>
      <c r="R4" s="58" t="s">
        <v>24</v>
      </c>
      <c r="S4" s="1455"/>
      <c r="T4" s="1452"/>
      <c r="U4" s="1453"/>
      <c r="V4" s="1453"/>
      <c r="W4" s="1454"/>
      <c r="X4" s="1450"/>
    </row>
    <row r="5" spans="1:24" ht="36.75" customHeight="1">
      <c r="A5" s="56">
        <v>1</v>
      </c>
      <c r="B5" s="29" t="s">
        <v>64</v>
      </c>
      <c r="C5" s="29" t="s">
        <v>82</v>
      </c>
      <c r="D5" s="22" t="s">
        <v>83</v>
      </c>
      <c r="E5" s="22" t="s">
        <v>67</v>
      </c>
      <c r="F5" s="30">
        <v>1993</v>
      </c>
      <c r="G5" s="30" t="s">
        <v>84</v>
      </c>
      <c r="H5" s="30" t="s">
        <v>85</v>
      </c>
      <c r="I5" s="30" t="s">
        <v>86</v>
      </c>
      <c r="J5" s="61">
        <v>840.03</v>
      </c>
      <c r="K5" s="61">
        <v>9808</v>
      </c>
      <c r="L5" s="31">
        <v>546373</v>
      </c>
      <c r="M5" s="31">
        <v>459773</v>
      </c>
      <c r="N5" s="31">
        <f>SUM(L5:M5)</f>
        <v>1006146</v>
      </c>
      <c r="O5" s="31" t="s">
        <v>6183</v>
      </c>
      <c r="P5" s="63" t="s">
        <v>6186</v>
      </c>
      <c r="Q5" s="32"/>
      <c r="R5" s="32"/>
      <c r="S5" s="31"/>
      <c r="T5" s="30"/>
      <c r="U5" s="30"/>
      <c r="V5" s="30"/>
      <c r="W5" s="62"/>
      <c r="X5" s="30"/>
    </row>
    <row r="6" spans="1:24" ht="25.5" customHeight="1">
      <c r="A6" s="65">
        <v>2</v>
      </c>
      <c r="B6" s="29" t="s">
        <v>64</v>
      </c>
      <c r="C6" s="29" t="s">
        <v>65</v>
      </c>
      <c r="D6" s="22" t="s">
        <v>66</v>
      </c>
      <c r="E6" s="22" t="s">
        <v>67</v>
      </c>
      <c r="F6" s="30">
        <v>1998</v>
      </c>
      <c r="G6" s="30" t="s">
        <v>68</v>
      </c>
      <c r="H6" s="30" t="s">
        <v>69</v>
      </c>
      <c r="I6" s="30" t="s">
        <v>70</v>
      </c>
      <c r="J6" s="61">
        <v>4878.5600000000004</v>
      </c>
      <c r="K6" s="61">
        <v>17633</v>
      </c>
      <c r="L6" s="31">
        <v>959297</v>
      </c>
      <c r="M6" s="31">
        <v>4249553</v>
      </c>
      <c r="N6" s="31">
        <f>SUM(L6:M6)</f>
        <v>5208850</v>
      </c>
      <c r="O6" s="31" t="s">
        <v>6183</v>
      </c>
      <c r="P6" s="32" t="s">
        <v>6184</v>
      </c>
      <c r="Q6" s="32"/>
      <c r="R6" s="32"/>
      <c r="S6" s="31"/>
      <c r="T6" s="30"/>
      <c r="U6" s="30"/>
      <c r="V6" s="30"/>
      <c r="W6" s="33"/>
      <c r="X6" s="30"/>
    </row>
    <row r="7" spans="1:24" ht="24.95" customHeight="1">
      <c r="A7" s="56">
        <v>3</v>
      </c>
      <c r="B7" s="29" t="s">
        <v>64</v>
      </c>
      <c r="C7" s="29" t="s">
        <v>65</v>
      </c>
      <c r="D7" s="22" t="s">
        <v>71</v>
      </c>
      <c r="E7" s="22" t="s">
        <v>50</v>
      </c>
      <c r="F7" s="30">
        <v>2000</v>
      </c>
      <c r="G7" s="30" t="s">
        <v>72</v>
      </c>
      <c r="H7" s="30" t="s">
        <v>73</v>
      </c>
      <c r="I7" s="30" t="s">
        <v>74</v>
      </c>
      <c r="J7" s="61">
        <v>2851.2</v>
      </c>
      <c r="K7" s="61">
        <v>7779</v>
      </c>
      <c r="L7" s="31">
        <v>702950</v>
      </c>
      <c r="M7" s="31">
        <v>4644361</v>
      </c>
      <c r="N7" s="31">
        <f t="shared" ref="N7" si="0">SUM(L7:M7)</f>
        <v>5347311</v>
      </c>
      <c r="O7" s="31" t="s">
        <v>6183</v>
      </c>
      <c r="P7" s="32" t="s">
        <v>6185</v>
      </c>
      <c r="Q7" s="32"/>
      <c r="R7" s="32"/>
      <c r="S7" s="31"/>
      <c r="T7" s="30"/>
      <c r="U7" s="30"/>
      <c r="V7" s="30"/>
      <c r="W7" s="33"/>
      <c r="X7" s="30"/>
    </row>
    <row r="8" spans="1:24" ht="28.5" customHeight="1">
      <c r="A8" s="56">
        <v>4</v>
      </c>
      <c r="B8" s="29" t="s">
        <v>64</v>
      </c>
      <c r="C8" s="29" t="s">
        <v>65</v>
      </c>
      <c r="D8" s="22" t="s">
        <v>87</v>
      </c>
      <c r="E8" s="22" t="s">
        <v>50</v>
      </c>
      <c r="F8" s="30">
        <v>2004</v>
      </c>
      <c r="G8" s="30" t="s">
        <v>68</v>
      </c>
      <c r="H8" s="30" t="s">
        <v>88</v>
      </c>
      <c r="I8" s="30" t="s">
        <v>89</v>
      </c>
      <c r="J8" s="61">
        <v>1506.84</v>
      </c>
      <c r="K8" s="61">
        <v>9631</v>
      </c>
      <c r="L8" s="31">
        <v>779615</v>
      </c>
      <c r="M8" s="31">
        <v>2300326</v>
      </c>
      <c r="N8" s="31">
        <f>SUM(L8:M8)</f>
        <v>3079941</v>
      </c>
      <c r="O8" s="31" t="s">
        <v>6183</v>
      </c>
      <c r="P8" s="63" t="s">
        <v>6187</v>
      </c>
      <c r="Q8" s="32"/>
      <c r="R8" s="32"/>
      <c r="S8" s="31"/>
      <c r="T8" s="30"/>
      <c r="U8" s="30"/>
      <c r="V8" s="30"/>
      <c r="W8" s="33"/>
      <c r="X8" s="30"/>
    </row>
    <row r="9" spans="1:24" ht="29.25" customHeight="1">
      <c r="A9" s="56">
        <v>5</v>
      </c>
      <c r="B9" s="29" t="s">
        <v>64</v>
      </c>
      <c r="C9" s="29" t="s">
        <v>75</v>
      </c>
      <c r="D9" s="22" t="s">
        <v>142</v>
      </c>
      <c r="E9" s="22" t="s">
        <v>67</v>
      </c>
      <c r="F9" s="30">
        <v>2005</v>
      </c>
      <c r="G9" s="30" t="s">
        <v>76</v>
      </c>
      <c r="H9" s="30" t="s">
        <v>77</v>
      </c>
      <c r="I9" s="30" t="s">
        <v>78</v>
      </c>
      <c r="J9" s="61">
        <v>0</v>
      </c>
      <c r="K9" s="61">
        <v>19467</v>
      </c>
      <c r="L9" s="31">
        <v>0</v>
      </c>
      <c r="M9" s="31">
        <v>19207858</v>
      </c>
      <c r="N9" s="31">
        <f t="shared" ref="N9:N19" si="1">SUM(L9:M9)</f>
        <v>19207858</v>
      </c>
      <c r="O9" s="31" t="s">
        <v>6183</v>
      </c>
      <c r="P9" s="63" t="s">
        <v>6188</v>
      </c>
      <c r="Q9" s="32"/>
      <c r="R9" s="32"/>
      <c r="S9" s="31"/>
      <c r="T9" s="30"/>
      <c r="U9" s="30"/>
      <c r="V9" s="30"/>
      <c r="W9" s="33"/>
      <c r="X9" s="30"/>
    </row>
    <row r="10" spans="1:24" ht="24.95" customHeight="1">
      <c r="A10" s="56">
        <v>6</v>
      </c>
      <c r="B10" s="29" t="s">
        <v>145</v>
      </c>
      <c r="C10" s="29" t="s">
        <v>146</v>
      </c>
      <c r="D10" s="22" t="s">
        <v>147</v>
      </c>
      <c r="E10" s="22" t="s">
        <v>148</v>
      </c>
      <c r="F10" s="30">
        <v>2006</v>
      </c>
      <c r="G10" s="30" t="s">
        <v>149</v>
      </c>
      <c r="H10" s="30" t="s">
        <v>150</v>
      </c>
      <c r="I10" s="30" t="s">
        <v>151</v>
      </c>
      <c r="J10" s="61">
        <v>296.49</v>
      </c>
      <c r="K10" s="61">
        <v>1656.5</v>
      </c>
      <c r="L10" s="31">
        <v>4688</v>
      </c>
      <c r="M10" s="31">
        <v>420751</v>
      </c>
      <c r="N10" s="31">
        <f t="shared" si="1"/>
        <v>425439</v>
      </c>
      <c r="O10" s="31" t="s">
        <v>6183</v>
      </c>
      <c r="P10" s="32" t="s">
        <v>6189</v>
      </c>
      <c r="Q10" s="32"/>
      <c r="R10" s="32"/>
      <c r="S10" s="31"/>
      <c r="T10" s="30"/>
      <c r="U10" s="30"/>
      <c r="V10" s="30"/>
      <c r="W10" s="33"/>
      <c r="X10" s="30"/>
    </row>
    <row r="11" spans="1:24" ht="24.95" customHeight="1">
      <c r="A11" s="56">
        <v>7</v>
      </c>
      <c r="B11" s="29" t="s">
        <v>64</v>
      </c>
      <c r="C11" s="29" t="s">
        <v>90</v>
      </c>
      <c r="D11" s="22" t="s">
        <v>91</v>
      </c>
      <c r="E11" s="22" t="s">
        <v>50</v>
      </c>
      <c r="F11" s="30">
        <v>2007</v>
      </c>
      <c r="G11" s="30" t="s">
        <v>92</v>
      </c>
      <c r="H11" s="30" t="s">
        <v>93</v>
      </c>
      <c r="I11" s="30" t="s">
        <v>94</v>
      </c>
      <c r="J11" s="61">
        <v>7630.84</v>
      </c>
      <c r="K11" s="61">
        <v>7811</v>
      </c>
      <c r="L11" s="31">
        <v>2872884</v>
      </c>
      <c r="M11" s="31">
        <v>5649527</v>
      </c>
      <c r="N11" s="31">
        <f t="shared" si="1"/>
        <v>8522411</v>
      </c>
      <c r="O11" s="31" t="s">
        <v>6183</v>
      </c>
      <c r="P11" s="32" t="s">
        <v>6190</v>
      </c>
      <c r="Q11" s="32"/>
      <c r="R11" s="32"/>
      <c r="S11" s="31"/>
      <c r="T11" s="30"/>
      <c r="U11" s="30"/>
      <c r="V11" s="30"/>
      <c r="W11" s="33"/>
      <c r="X11" s="30"/>
    </row>
    <row r="12" spans="1:24" ht="24.95" customHeight="1">
      <c r="A12" s="56">
        <v>8</v>
      </c>
      <c r="B12" s="29" t="s">
        <v>64</v>
      </c>
      <c r="C12" s="29" t="s">
        <v>75</v>
      </c>
      <c r="D12" s="22" t="s">
        <v>95</v>
      </c>
      <c r="E12" s="22" t="s">
        <v>50</v>
      </c>
      <c r="F12" s="30">
        <v>2008</v>
      </c>
      <c r="G12" s="30" t="s">
        <v>96</v>
      </c>
      <c r="H12" s="30" t="s">
        <v>97</v>
      </c>
      <c r="I12" s="30" t="s">
        <v>98</v>
      </c>
      <c r="J12" s="61">
        <v>5177.6400000000003</v>
      </c>
      <c r="K12" s="61">
        <v>8819</v>
      </c>
      <c r="L12" s="31">
        <v>4552496</v>
      </c>
      <c r="M12" s="31">
        <v>7849177</v>
      </c>
      <c r="N12" s="31">
        <f t="shared" si="1"/>
        <v>12401673</v>
      </c>
      <c r="O12" s="31" t="s">
        <v>6183</v>
      </c>
      <c r="P12" s="32" t="s">
        <v>6191</v>
      </c>
      <c r="Q12" s="32"/>
      <c r="R12" s="32"/>
      <c r="S12" s="31"/>
      <c r="T12" s="30"/>
      <c r="U12" s="30"/>
      <c r="V12" s="30"/>
      <c r="W12" s="33"/>
      <c r="X12" s="30"/>
    </row>
    <row r="13" spans="1:24" ht="24.95" customHeight="1">
      <c r="A13" s="56">
        <v>9</v>
      </c>
      <c r="B13" s="29" t="s">
        <v>64</v>
      </c>
      <c r="C13" s="29" t="s">
        <v>65</v>
      </c>
      <c r="D13" s="22" t="s">
        <v>99</v>
      </c>
      <c r="E13" s="22" t="s">
        <v>67</v>
      </c>
      <c r="F13" s="30">
        <v>2009</v>
      </c>
      <c r="G13" s="30" t="s">
        <v>72</v>
      </c>
      <c r="H13" s="30" t="s">
        <v>100</v>
      </c>
      <c r="I13" s="30" t="s">
        <v>101</v>
      </c>
      <c r="J13" s="61">
        <v>9542.4599999999991</v>
      </c>
      <c r="K13" s="61">
        <v>12783</v>
      </c>
      <c r="L13" s="31">
        <v>2443332</v>
      </c>
      <c r="M13" s="31">
        <v>6729006</v>
      </c>
      <c r="N13" s="31">
        <f t="shared" si="1"/>
        <v>9172338</v>
      </c>
      <c r="O13" s="31" t="s">
        <v>6183</v>
      </c>
      <c r="P13" s="32" t="s">
        <v>6192</v>
      </c>
      <c r="Q13" s="32"/>
      <c r="R13" s="32"/>
      <c r="S13" s="31"/>
      <c r="T13" s="30"/>
      <c r="U13" s="30"/>
      <c r="V13" s="30"/>
      <c r="W13" s="33"/>
      <c r="X13" s="30"/>
    </row>
    <row r="14" spans="1:24" ht="24.95" customHeight="1">
      <c r="A14" s="56">
        <v>10</v>
      </c>
      <c r="B14" s="29" t="s">
        <v>64</v>
      </c>
      <c r="C14" s="29" t="s">
        <v>75</v>
      </c>
      <c r="D14" s="22" t="s">
        <v>102</v>
      </c>
      <c r="E14" s="22" t="s">
        <v>67</v>
      </c>
      <c r="F14" s="30">
        <v>2009</v>
      </c>
      <c r="G14" s="30" t="s">
        <v>96</v>
      </c>
      <c r="H14" s="30" t="s">
        <v>103</v>
      </c>
      <c r="I14" s="30" t="s">
        <v>104</v>
      </c>
      <c r="J14" s="61">
        <v>7101.85</v>
      </c>
      <c r="K14" s="61">
        <v>4862</v>
      </c>
      <c r="L14" s="31">
        <v>2174548</v>
      </c>
      <c r="M14" s="31">
        <v>4536246</v>
      </c>
      <c r="N14" s="31">
        <f t="shared" si="1"/>
        <v>6710794</v>
      </c>
      <c r="O14" s="31" t="s">
        <v>6183</v>
      </c>
      <c r="P14" s="32" t="s">
        <v>6193</v>
      </c>
      <c r="Q14" s="32"/>
      <c r="R14" s="32"/>
      <c r="S14" s="31"/>
      <c r="T14" s="30"/>
      <c r="U14" s="30"/>
      <c r="V14" s="30"/>
      <c r="W14" s="33"/>
      <c r="X14" s="30"/>
    </row>
    <row r="15" spans="1:24" ht="24.95" customHeight="1">
      <c r="A15" s="56">
        <v>11</v>
      </c>
      <c r="B15" s="29" t="s">
        <v>64</v>
      </c>
      <c r="C15" s="29" t="s">
        <v>82</v>
      </c>
      <c r="D15" s="22" t="s">
        <v>105</v>
      </c>
      <c r="E15" s="22" t="s">
        <v>50</v>
      </c>
      <c r="F15" s="30">
        <v>2010</v>
      </c>
      <c r="G15" s="30" t="s">
        <v>84</v>
      </c>
      <c r="H15" s="30" t="s">
        <v>106</v>
      </c>
      <c r="I15" s="30" t="s">
        <v>107</v>
      </c>
      <c r="J15" s="61">
        <v>3332.82</v>
      </c>
      <c r="K15" s="61">
        <v>13534</v>
      </c>
      <c r="L15" s="31">
        <v>139043</v>
      </c>
      <c r="M15" s="31">
        <v>7578480</v>
      </c>
      <c r="N15" s="31">
        <f t="shared" si="1"/>
        <v>7717523</v>
      </c>
      <c r="O15" s="31" t="s">
        <v>6183</v>
      </c>
      <c r="P15" s="32" t="s">
        <v>6194</v>
      </c>
      <c r="Q15" s="32"/>
      <c r="R15" s="32"/>
      <c r="S15" s="31"/>
      <c r="T15" s="30"/>
      <c r="U15" s="30"/>
      <c r="V15" s="30"/>
      <c r="W15" s="33"/>
      <c r="X15" s="30"/>
    </row>
    <row r="16" spans="1:24" ht="24.95" customHeight="1">
      <c r="A16" s="56">
        <v>12</v>
      </c>
      <c r="B16" s="29" t="s">
        <v>64</v>
      </c>
      <c r="C16" s="29" t="s">
        <v>75</v>
      </c>
      <c r="D16" s="22" t="s">
        <v>108</v>
      </c>
      <c r="E16" s="22" t="s">
        <v>109</v>
      </c>
      <c r="F16" s="30">
        <v>2010</v>
      </c>
      <c r="G16" s="30" t="s">
        <v>96</v>
      </c>
      <c r="H16" s="30" t="s">
        <v>110</v>
      </c>
      <c r="I16" s="30" t="s">
        <v>111</v>
      </c>
      <c r="J16" s="61">
        <v>11939</v>
      </c>
      <c r="K16" s="61">
        <v>8384</v>
      </c>
      <c r="L16" s="31">
        <v>3203229</v>
      </c>
      <c r="M16" s="31">
        <v>14589552</v>
      </c>
      <c r="N16" s="31">
        <f t="shared" si="1"/>
        <v>17792781</v>
      </c>
      <c r="O16" s="31" t="s">
        <v>6183</v>
      </c>
      <c r="P16" s="32" t="s">
        <v>6195</v>
      </c>
      <c r="Q16" s="32"/>
      <c r="R16" s="32"/>
      <c r="S16" s="31"/>
      <c r="T16" s="30"/>
      <c r="U16" s="30"/>
      <c r="V16" s="30"/>
      <c r="W16" s="33"/>
      <c r="X16" s="30"/>
    </row>
    <row r="17" spans="1:24" ht="24.95" customHeight="1">
      <c r="A17" s="56">
        <v>13</v>
      </c>
      <c r="B17" s="29" t="s">
        <v>145</v>
      </c>
      <c r="C17" s="29" t="s">
        <v>170</v>
      </c>
      <c r="D17" s="22" t="s">
        <v>152</v>
      </c>
      <c r="E17" s="22" t="s">
        <v>153</v>
      </c>
      <c r="F17" s="30">
        <v>2012</v>
      </c>
      <c r="G17" s="30" t="s">
        <v>154</v>
      </c>
      <c r="H17" s="30" t="s">
        <v>155</v>
      </c>
      <c r="I17" s="30" t="s">
        <v>156</v>
      </c>
      <c r="J17" s="61">
        <v>6626.74</v>
      </c>
      <c r="K17" s="61">
        <v>14273</v>
      </c>
      <c r="L17" s="31">
        <v>2167417</v>
      </c>
      <c r="M17" s="31">
        <v>38679830</v>
      </c>
      <c r="N17" s="31">
        <f t="shared" si="1"/>
        <v>40847247</v>
      </c>
      <c r="O17" s="31" t="s">
        <v>6183</v>
      </c>
      <c r="P17" s="32" t="s">
        <v>6196</v>
      </c>
      <c r="Q17" s="32"/>
      <c r="R17" s="32"/>
      <c r="S17" s="31"/>
      <c r="T17" s="30"/>
      <c r="U17" s="30"/>
      <c r="V17" s="30"/>
      <c r="W17" s="33"/>
      <c r="X17" s="30"/>
    </row>
    <row r="18" spans="1:24" ht="24.95" customHeight="1">
      <c r="A18" s="56">
        <v>14</v>
      </c>
      <c r="B18" s="29" t="s">
        <v>64</v>
      </c>
      <c r="C18" s="29" t="s">
        <v>112</v>
      </c>
      <c r="D18" s="22" t="s">
        <v>113</v>
      </c>
      <c r="E18" s="22" t="s">
        <v>67</v>
      </c>
      <c r="F18" s="30">
        <v>2013</v>
      </c>
      <c r="G18" s="30" t="s">
        <v>114</v>
      </c>
      <c r="H18" s="30" t="s">
        <v>115</v>
      </c>
      <c r="I18" s="30" t="s">
        <v>116</v>
      </c>
      <c r="J18" s="61">
        <v>7186.29</v>
      </c>
      <c r="K18" s="61">
        <v>11618</v>
      </c>
      <c r="L18" s="31">
        <v>2215793</v>
      </c>
      <c r="M18" s="31">
        <v>3752614</v>
      </c>
      <c r="N18" s="31">
        <f t="shared" si="1"/>
        <v>5968407</v>
      </c>
      <c r="O18" s="31" t="s">
        <v>6183</v>
      </c>
      <c r="P18" s="32"/>
      <c r="Q18" s="32" t="s">
        <v>79</v>
      </c>
      <c r="R18" s="32" t="s">
        <v>117</v>
      </c>
      <c r="S18" s="31">
        <v>0</v>
      </c>
      <c r="T18" s="30" t="s">
        <v>80</v>
      </c>
      <c r="U18" s="30" t="s">
        <v>118</v>
      </c>
      <c r="V18" s="30" t="s">
        <v>119</v>
      </c>
      <c r="W18" s="33">
        <v>0</v>
      </c>
      <c r="X18" s="30" t="s">
        <v>81</v>
      </c>
    </row>
    <row r="19" spans="1:24" ht="42.75" customHeight="1">
      <c r="A19" s="56">
        <v>15</v>
      </c>
      <c r="B19" s="29" t="s">
        <v>145</v>
      </c>
      <c r="C19" s="29" t="s">
        <v>164</v>
      </c>
      <c r="D19" s="22" t="s">
        <v>165</v>
      </c>
      <c r="E19" s="22" t="s">
        <v>148</v>
      </c>
      <c r="F19" s="30">
        <v>2017</v>
      </c>
      <c r="G19" s="30" t="s">
        <v>159</v>
      </c>
      <c r="H19" s="30" t="s">
        <v>168</v>
      </c>
      <c r="I19" s="30" t="s">
        <v>169</v>
      </c>
      <c r="J19" s="61">
        <v>2600.25</v>
      </c>
      <c r="K19" s="61">
        <v>11686</v>
      </c>
      <c r="L19" s="31">
        <v>2621231</v>
      </c>
      <c r="M19" s="31">
        <v>1356584</v>
      </c>
      <c r="N19" s="31">
        <f t="shared" si="1"/>
        <v>3977815</v>
      </c>
      <c r="O19" s="31" t="s">
        <v>6183</v>
      </c>
      <c r="P19" s="63" t="s">
        <v>6197</v>
      </c>
      <c r="Q19" s="32"/>
      <c r="R19" s="32"/>
      <c r="S19" s="31"/>
      <c r="T19" s="30"/>
      <c r="U19" s="30"/>
      <c r="V19" s="30"/>
      <c r="W19" s="33"/>
      <c r="X19" s="30"/>
    </row>
    <row r="20" spans="1:24" ht="24.95" customHeight="1">
      <c r="A20" s="68" t="s">
        <v>140</v>
      </c>
      <c r="B20" s="69"/>
      <c r="C20" s="69"/>
      <c r="D20" s="70">
        <v>15</v>
      </c>
      <c r="E20" s="70"/>
      <c r="F20" s="69"/>
      <c r="G20" s="69"/>
      <c r="H20" s="69"/>
      <c r="I20" s="69"/>
      <c r="J20" s="73">
        <f>SUM(J5:J19)</f>
        <v>71511.009999999995</v>
      </c>
      <c r="K20" s="73">
        <f t="shared" ref="K20:N20" si="2">SUM(K5:K19)</f>
        <v>159744.5</v>
      </c>
      <c r="L20" s="73">
        <f t="shared" si="2"/>
        <v>25382896</v>
      </c>
      <c r="M20" s="73">
        <f t="shared" si="2"/>
        <v>122003638</v>
      </c>
      <c r="N20" s="73">
        <f t="shared" si="2"/>
        <v>147386534</v>
      </c>
      <c r="O20" s="71"/>
      <c r="P20" s="73">
        <v>14</v>
      </c>
      <c r="Q20" s="73"/>
      <c r="R20" s="73">
        <v>1</v>
      </c>
      <c r="S20" s="72"/>
      <c r="T20" s="69"/>
      <c r="U20" s="69"/>
      <c r="V20" s="69"/>
      <c r="W20" s="74"/>
      <c r="X20" s="69"/>
    </row>
    <row r="21" spans="1:24" ht="24.95" customHeight="1">
      <c r="A21" s="56">
        <v>1</v>
      </c>
      <c r="B21" s="82" t="s">
        <v>191</v>
      </c>
      <c r="C21" s="82" t="s">
        <v>192</v>
      </c>
      <c r="D21" s="83" t="s">
        <v>193</v>
      </c>
      <c r="E21" s="83" t="s">
        <v>194</v>
      </c>
      <c r="F21" s="84">
        <v>1994</v>
      </c>
      <c r="G21" s="84" t="s">
        <v>195</v>
      </c>
      <c r="H21" s="84" t="s">
        <v>196</v>
      </c>
      <c r="I21" s="84">
        <v>1096</v>
      </c>
      <c r="J21" s="85">
        <v>496</v>
      </c>
      <c r="K21" s="85">
        <v>8754</v>
      </c>
      <c r="L21" s="85">
        <v>66616</v>
      </c>
      <c r="M21" s="85">
        <v>547323</v>
      </c>
      <c r="N21" s="85">
        <v>613939</v>
      </c>
      <c r="O21" s="78"/>
      <c r="P21" s="86"/>
      <c r="Q21" s="87" t="s">
        <v>197</v>
      </c>
      <c r="R21" s="88" t="s">
        <v>198</v>
      </c>
      <c r="S21" s="85">
        <v>14645</v>
      </c>
      <c r="T21" s="84" t="s">
        <v>199</v>
      </c>
      <c r="U21" s="84" t="s">
        <v>200</v>
      </c>
      <c r="V21" s="84" t="s">
        <v>201</v>
      </c>
      <c r="W21" s="89">
        <v>1</v>
      </c>
      <c r="X21" s="84"/>
    </row>
    <row r="22" spans="1:24" ht="24.95" customHeight="1">
      <c r="A22" s="56">
        <v>2</v>
      </c>
      <c r="B22" s="82" t="s">
        <v>191</v>
      </c>
      <c r="C22" s="82" t="s">
        <v>202</v>
      </c>
      <c r="D22" s="83" t="s">
        <v>203</v>
      </c>
      <c r="E22" s="83" t="s">
        <v>194</v>
      </c>
      <c r="F22" s="84">
        <v>1999</v>
      </c>
      <c r="G22" s="84" t="s">
        <v>204</v>
      </c>
      <c r="H22" s="84" t="s">
        <v>205</v>
      </c>
      <c r="I22" s="84" t="s">
        <v>206</v>
      </c>
      <c r="J22" s="85">
        <v>705</v>
      </c>
      <c r="K22" s="85">
        <v>6943</v>
      </c>
      <c r="L22" s="85">
        <v>219137</v>
      </c>
      <c r="M22" s="85">
        <v>1041450</v>
      </c>
      <c r="N22" s="85">
        <v>1260587</v>
      </c>
      <c r="O22" s="78"/>
      <c r="P22" s="86"/>
      <c r="Q22" s="87" t="s">
        <v>207</v>
      </c>
      <c r="R22" s="88" t="s">
        <v>208</v>
      </c>
      <c r="S22" s="85">
        <v>5997</v>
      </c>
      <c r="T22" s="84" t="s">
        <v>199</v>
      </c>
      <c r="U22" s="84" t="s">
        <v>209</v>
      </c>
      <c r="V22" s="84" t="s">
        <v>210</v>
      </c>
      <c r="W22" s="89">
        <v>1</v>
      </c>
      <c r="X22" s="84"/>
    </row>
    <row r="23" spans="1:24" ht="24.95" customHeight="1">
      <c r="A23" s="56">
        <v>3</v>
      </c>
      <c r="B23" s="82" t="s">
        <v>191</v>
      </c>
      <c r="C23" s="82" t="s">
        <v>202</v>
      </c>
      <c r="D23" s="83" t="s">
        <v>211</v>
      </c>
      <c r="E23" s="83" t="s">
        <v>194</v>
      </c>
      <c r="F23" s="84">
        <v>2007</v>
      </c>
      <c r="G23" s="84" t="s">
        <v>204</v>
      </c>
      <c r="H23" s="84" t="s">
        <v>212</v>
      </c>
      <c r="I23" s="84" t="s">
        <v>213</v>
      </c>
      <c r="J23" s="85">
        <v>1484</v>
      </c>
      <c r="K23" s="85">
        <v>15531</v>
      </c>
      <c r="L23" s="85">
        <v>455698</v>
      </c>
      <c r="M23" s="85">
        <v>1049896</v>
      </c>
      <c r="N23" s="85">
        <v>1505594</v>
      </c>
      <c r="O23" s="78"/>
      <c r="P23" s="86"/>
      <c r="Q23" s="87" t="s">
        <v>197</v>
      </c>
      <c r="R23" s="88" t="s">
        <v>214</v>
      </c>
      <c r="S23" s="85">
        <v>24029</v>
      </c>
      <c r="T23" s="84" t="s">
        <v>199</v>
      </c>
      <c r="U23" s="84" t="s">
        <v>215</v>
      </c>
      <c r="V23" s="84" t="s">
        <v>216</v>
      </c>
      <c r="W23" s="89">
        <v>1</v>
      </c>
      <c r="X23" s="84"/>
    </row>
    <row r="24" spans="1:24" ht="24.95" customHeight="1">
      <c r="A24" s="56">
        <v>4</v>
      </c>
      <c r="B24" s="82" t="s">
        <v>191</v>
      </c>
      <c r="C24" s="82" t="s">
        <v>202</v>
      </c>
      <c r="D24" s="83" t="s">
        <v>217</v>
      </c>
      <c r="E24" s="83" t="s">
        <v>194</v>
      </c>
      <c r="F24" s="84">
        <v>2007</v>
      </c>
      <c r="G24" s="84" t="s">
        <v>204</v>
      </c>
      <c r="H24" s="84" t="s">
        <v>218</v>
      </c>
      <c r="I24" s="84" t="s">
        <v>219</v>
      </c>
      <c r="J24" s="85">
        <v>991</v>
      </c>
      <c r="K24" s="85">
        <v>8158</v>
      </c>
      <c r="L24" s="85">
        <v>182604</v>
      </c>
      <c r="M24" s="85">
        <v>1142435</v>
      </c>
      <c r="N24" s="85">
        <v>1325039</v>
      </c>
      <c r="O24" s="78"/>
      <c r="P24" s="86"/>
      <c r="Q24" s="87" t="s">
        <v>207</v>
      </c>
      <c r="R24" s="88" t="s">
        <v>220</v>
      </c>
      <c r="S24" s="85">
        <v>42356</v>
      </c>
      <c r="T24" s="84" t="s">
        <v>199</v>
      </c>
      <c r="U24" s="84" t="s">
        <v>221</v>
      </c>
      <c r="V24" s="84" t="s">
        <v>222</v>
      </c>
      <c r="W24" s="89">
        <v>1</v>
      </c>
      <c r="X24" s="84"/>
    </row>
    <row r="25" spans="1:24" ht="24.95" customHeight="1">
      <c r="A25" s="56">
        <v>5</v>
      </c>
      <c r="B25" s="82" t="s">
        <v>191</v>
      </c>
      <c r="C25" s="82" t="s">
        <v>223</v>
      </c>
      <c r="D25" s="83" t="s">
        <v>224</v>
      </c>
      <c r="E25" s="83" t="s">
        <v>225</v>
      </c>
      <c r="F25" s="84">
        <v>1998</v>
      </c>
      <c r="G25" s="84" t="s">
        <v>226</v>
      </c>
      <c r="H25" s="84" t="s">
        <v>227</v>
      </c>
      <c r="I25" s="84">
        <v>630</v>
      </c>
      <c r="J25" s="85">
        <v>5033.42</v>
      </c>
      <c r="K25" s="85">
        <v>6164.7</v>
      </c>
      <c r="L25" s="85">
        <v>3599137</v>
      </c>
      <c r="M25" s="85">
        <v>4324412</v>
      </c>
      <c r="N25" s="85">
        <v>7923549</v>
      </c>
      <c r="O25" s="78" t="s">
        <v>228</v>
      </c>
      <c r="P25" s="86" t="s">
        <v>229</v>
      </c>
      <c r="Q25" s="90"/>
      <c r="R25" s="91"/>
      <c r="S25" s="85"/>
      <c r="T25" s="84"/>
      <c r="U25" s="84"/>
      <c r="V25" s="84"/>
      <c r="W25" s="89"/>
      <c r="X25" s="84"/>
    </row>
    <row r="26" spans="1:24" ht="24.95" customHeight="1">
      <c r="A26" s="56">
        <v>6</v>
      </c>
      <c r="B26" s="82" t="s">
        <v>191</v>
      </c>
      <c r="C26" s="82" t="s">
        <v>230</v>
      </c>
      <c r="D26" s="83" t="s">
        <v>231</v>
      </c>
      <c r="E26" s="83" t="s">
        <v>225</v>
      </c>
      <c r="F26" s="84">
        <v>1996</v>
      </c>
      <c r="G26" s="84" t="s">
        <v>232</v>
      </c>
      <c r="H26" s="84" t="s">
        <v>233</v>
      </c>
      <c r="I26" s="84" t="s">
        <v>234</v>
      </c>
      <c r="J26" s="85">
        <v>3643.21</v>
      </c>
      <c r="K26" s="85">
        <v>5328.8</v>
      </c>
      <c r="L26" s="85">
        <v>2572452</v>
      </c>
      <c r="M26" s="85">
        <v>2930840</v>
      </c>
      <c r="N26" s="85">
        <v>5503292</v>
      </c>
      <c r="O26" s="78" t="s">
        <v>228</v>
      </c>
      <c r="P26" s="86" t="s">
        <v>235</v>
      </c>
      <c r="Q26" s="90"/>
      <c r="R26" s="91"/>
      <c r="S26" s="85"/>
      <c r="T26" s="84"/>
      <c r="U26" s="84"/>
      <c r="V26" s="84"/>
      <c r="W26" s="89"/>
      <c r="X26" s="84"/>
    </row>
    <row r="27" spans="1:24" ht="24.95" customHeight="1">
      <c r="A27" s="56">
        <v>7</v>
      </c>
      <c r="B27" s="82" t="s">
        <v>191</v>
      </c>
      <c r="C27" s="82" t="s">
        <v>236</v>
      </c>
      <c r="D27" s="83" t="s">
        <v>237</v>
      </c>
      <c r="E27" s="83" t="s">
        <v>238</v>
      </c>
      <c r="F27" s="84">
        <v>1999</v>
      </c>
      <c r="G27" s="84" t="s">
        <v>239</v>
      </c>
      <c r="H27" s="84" t="s">
        <v>240</v>
      </c>
      <c r="I27" s="84" t="s">
        <v>241</v>
      </c>
      <c r="J27" s="85">
        <v>10758.92</v>
      </c>
      <c r="K27" s="85">
        <v>13736.4</v>
      </c>
      <c r="L27" s="85">
        <v>11937347</v>
      </c>
      <c r="M27" s="85">
        <v>4705598</v>
      </c>
      <c r="N27" s="85">
        <v>16642945</v>
      </c>
      <c r="O27" s="78" t="s">
        <v>242</v>
      </c>
      <c r="P27" s="86" t="s">
        <v>243</v>
      </c>
      <c r="Q27" s="90"/>
      <c r="R27" s="91"/>
      <c r="S27" s="85"/>
      <c r="T27" s="84"/>
      <c r="U27" s="84"/>
      <c r="V27" s="84"/>
      <c r="W27" s="89"/>
      <c r="X27" s="84"/>
    </row>
    <row r="28" spans="1:24" ht="24.95" customHeight="1">
      <c r="A28" s="56">
        <v>8</v>
      </c>
      <c r="B28" s="82" t="s">
        <v>244</v>
      </c>
      <c r="C28" s="82" t="s">
        <v>236</v>
      </c>
      <c r="D28" s="83" t="s">
        <v>245</v>
      </c>
      <c r="E28" s="83" t="s">
        <v>238</v>
      </c>
      <c r="F28" s="84">
        <v>1999</v>
      </c>
      <c r="G28" s="84" t="s">
        <v>246</v>
      </c>
      <c r="H28" s="84" t="s">
        <v>247</v>
      </c>
      <c r="I28" s="84">
        <v>48</v>
      </c>
      <c r="J28" s="85">
        <v>10845.92</v>
      </c>
      <c r="K28" s="85">
        <v>21223</v>
      </c>
      <c r="L28" s="85">
        <v>9353280</v>
      </c>
      <c r="M28" s="85">
        <v>7343723</v>
      </c>
      <c r="N28" s="85">
        <v>16697003</v>
      </c>
      <c r="O28" s="78" t="s">
        <v>242</v>
      </c>
      <c r="P28" s="86" t="s">
        <v>248</v>
      </c>
      <c r="Q28" s="90"/>
      <c r="R28" s="91"/>
      <c r="S28" s="85"/>
      <c r="T28" s="84"/>
      <c r="U28" s="84"/>
      <c r="V28" s="84"/>
      <c r="W28" s="89"/>
      <c r="X28" s="84"/>
    </row>
    <row r="29" spans="1:24" ht="24.95" customHeight="1">
      <c r="A29" s="56">
        <v>9</v>
      </c>
      <c r="B29" s="82" t="s">
        <v>244</v>
      </c>
      <c r="C29" s="82" t="s">
        <v>236</v>
      </c>
      <c r="D29" s="83" t="s">
        <v>249</v>
      </c>
      <c r="E29" s="83" t="s">
        <v>238</v>
      </c>
      <c r="F29" s="84">
        <v>2011</v>
      </c>
      <c r="G29" s="84" t="s">
        <v>246</v>
      </c>
      <c r="H29" s="84" t="s">
        <v>250</v>
      </c>
      <c r="I29" s="84" t="s">
        <v>251</v>
      </c>
      <c r="J29" s="85">
        <v>6418.76</v>
      </c>
      <c r="K29" s="85">
        <v>13328.1</v>
      </c>
      <c r="L29" s="85">
        <v>25190313</v>
      </c>
      <c r="M29" s="85">
        <v>8623212</v>
      </c>
      <c r="N29" s="85">
        <v>33813525</v>
      </c>
      <c r="O29" s="78" t="s">
        <v>242</v>
      </c>
      <c r="P29" s="86" t="s">
        <v>252</v>
      </c>
      <c r="Q29" s="90"/>
      <c r="R29" s="91"/>
      <c r="S29" s="85"/>
      <c r="T29" s="84"/>
      <c r="U29" s="84"/>
      <c r="V29" s="84"/>
      <c r="W29" s="89"/>
      <c r="X29" s="84"/>
    </row>
    <row r="30" spans="1:24" ht="24.95" customHeight="1">
      <c r="A30" s="56">
        <v>10</v>
      </c>
      <c r="B30" s="82" t="s">
        <v>244</v>
      </c>
      <c r="C30" s="82" t="s">
        <v>236</v>
      </c>
      <c r="D30" s="83" t="s">
        <v>253</v>
      </c>
      <c r="E30" s="83" t="s">
        <v>238</v>
      </c>
      <c r="F30" s="84">
        <v>2012</v>
      </c>
      <c r="G30" s="84" t="s">
        <v>246</v>
      </c>
      <c r="H30" s="84" t="s">
        <v>254</v>
      </c>
      <c r="I30" s="84" t="s">
        <v>255</v>
      </c>
      <c r="J30" s="85">
        <v>5707.96</v>
      </c>
      <c r="K30" s="85">
        <v>14127.5</v>
      </c>
      <c r="L30" s="85">
        <v>9303094</v>
      </c>
      <c r="M30" s="85">
        <v>8396950</v>
      </c>
      <c r="N30" s="85">
        <v>17700044</v>
      </c>
      <c r="O30" s="78" t="s">
        <v>242</v>
      </c>
      <c r="P30" s="86" t="s">
        <v>256</v>
      </c>
      <c r="Q30" s="90"/>
      <c r="R30" s="91"/>
      <c r="S30" s="85"/>
      <c r="T30" s="84"/>
      <c r="U30" s="84"/>
      <c r="V30" s="84"/>
      <c r="W30" s="89"/>
      <c r="X30" s="84"/>
    </row>
    <row r="31" spans="1:24" ht="24.95" customHeight="1">
      <c r="A31" s="56">
        <v>11</v>
      </c>
      <c r="B31" s="82" t="s">
        <v>244</v>
      </c>
      <c r="C31" s="82" t="s">
        <v>236</v>
      </c>
      <c r="D31" s="83" t="s">
        <v>257</v>
      </c>
      <c r="E31" s="83" t="s">
        <v>238</v>
      </c>
      <c r="F31" s="84">
        <v>2016</v>
      </c>
      <c r="G31" s="84" t="s">
        <v>246</v>
      </c>
      <c r="H31" s="84" t="s">
        <v>258</v>
      </c>
      <c r="I31" s="84" t="s">
        <v>259</v>
      </c>
      <c r="J31" s="85">
        <v>7708</v>
      </c>
      <c r="K31" s="85">
        <v>15534</v>
      </c>
      <c r="L31" s="85">
        <v>3930437</v>
      </c>
      <c r="M31" s="85">
        <v>7905433</v>
      </c>
      <c r="N31" s="85">
        <v>11835870</v>
      </c>
      <c r="O31" s="78" t="s">
        <v>242</v>
      </c>
      <c r="P31" s="78" t="s">
        <v>260</v>
      </c>
      <c r="Q31" s="78"/>
      <c r="R31" s="78"/>
      <c r="S31" s="85"/>
      <c r="T31" s="84"/>
      <c r="U31" s="84"/>
      <c r="V31" s="84"/>
      <c r="W31" s="89"/>
      <c r="X31" s="84"/>
    </row>
    <row r="32" spans="1:24" ht="24.95" customHeight="1">
      <c r="A32" s="68" t="s">
        <v>140</v>
      </c>
      <c r="B32" s="69"/>
      <c r="C32" s="69"/>
      <c r="D32" s="70">
        <v>11</v>
      </c>
      <c r="E32" s="70"/>
      <c r="F32" s="69"/>
      <c r="G32" s="69"/>
      <c r="H32" s="69"/>
      <c r="I32" s="69"/>
      <c r="J32" s="73">
        <v>53792</v>
      </c>
      <c r="K32" s="73">
        <v>128829</v>
      </c>
      <c r="L32" s="73">
        <v>66810115</v>
      </c>
      <c r="M32" s="73">
        <v>48011272</v>
      </c>
      <c r="N32" s="73">
        <v>114821387</v>
      </c>
      <c r="O32" s="71"/>
      <c r="P32" s="73">
        <v>7</v>
      </c>
      <c r="Q32" s="73"/>
      <c r="R32" s="73">
        <v>4</v>
      </c>
      <c r="S32" s="72"/>
      <c r="T32" s="69"/>
      <c r="U32" s="69"/>
      <c r="V32" s="69"/>
      <c r="W32" s="74"/>
      <c r="X32" s="69"/>
    </row>
    <row r="33" spans="1:24" s="103" customFormat="1" ht="24.95" customHeight="1">
      <c r="A33" s="92">
        <v>1</v>
      </c>
      <c r="B33" s="93" t="s">
        <v>261</v>
      </c>
      <c r="C33" s="94" t="s">
        <v>236</v>
      </c>
      <c r="D33" s="94" t="s">
        <v>262</v>
      </c>
      <c r="E33" s="95" t="s">
        <v>264</v>
      </c>
      <c r="F33" s="94">
        <v>1999</v>
      </c>
      <c r="G33" s="96" t="s">
        <v>265</v>
      </c>
      <c r="H33" s="96" t="s">
        <v>266</v>
      </c>
      <c r="I33" s="96" t="s">
        <v>267</v>
      </c>
      <c r="J33" s="97">
        <v>676</v>
      </c>
      <c r="K33" s="97">
        <v>6400</v>
      </c>
      <c r="L33" s="98">
        <v>156001</v>
      </c>
      <c r="M33" s="98">
        <v>659291</v>
      </c>
      <c r="N33" s="98">
        <f t="shared" ref="N33:N44" si="3">SUM(L33:M33)</f>
        <v>815292</v>
      </c>
      <c r="O33" s="94"/>
      <c r="P33" s="92"/>
      <c r="Q33" s="94" t="s">
        <v>268</v>
      </c>
      <c r="R33" s="93" t="s">
        <v>269</v>
      </c>
      <c r="S33" s="99">
        <v>2764</v>
      </c>
      <c r="T33" s="100" t="s">
        <v>270</v>
      </c>
      <c r="U33" s="94" t="s">
        <v>271</v>
      </c>
      <c r="V33" s="94" t="s">
        <v>272</v>
      </c>
      <c r="W33" s="101">
        <v>1</v>
      </c>
      <c r="X33" s="102"/>
    </row>
    <row r="34" spans="1:24" s="103" customFormat="1" ht="24.95" customHeight="1">
      <c r="A34" s="104">
        <v>2</v>
      </c>
      <c r="B34" s="105" t="s">
        <v>261</v>
      </c>
      <c r="C34" s="106" t="s">
        <v>273</v>
      </c>
      <c r="D34" s="106" t="s">
        <v>274</v>
      </c>
      <c r="E34" s="95" t="s">
        <v>275</v>
      </c>
      <c r="F34" s="106">
        <v>1999</v>
      </c>
      <c r="G34" s="96" t="s">
        <v>276</v>
      </c>
      <c r="H34" s="96" t="s">
        <v>277</v>
      </c>
      <c r="I34" s="96" t="s">
        <v>278</v>
      </c>
      <c r="J34" s="107">
        <v>1046</v>
      </c>
      <c r="K34" s="107">
        <v>6376</v>
      </c>
      <c r="L34" s="108">
        <v>202710</v>
      </c>
      <c r="M34" s="108">
        <v>175289</v>
      </c>
      <c r="N34" s="108">
        <f t="shared" si="3"/>
        <v>377999</v>
      </c>
      <c r="O34" s="106"/>
      <c r="P34" s="104"/>
      <c r="Q34" s="106" t="s">
        <v>279</v>
      </c>
      <c r="R34" s="105" t="s">
        <v>280</v>
      </c>
      <c r="S34" s="109">
        <v>12219</v>
      </c>
      <c r="T34" s="110" t="s">
        <v>281</v>
      </c>
      <c r="U34" s="106" t="s">
        <v>282</v>
      </c>
      <c r="V34" s="106" t="s">
        <v>283</v>
      </c>
      <c r="W34" s="111">
        <v>1.5</v>
      </c>
      <c r="X34" s="112"/>
    </row>
    <row r="35" spans="1:24" s="103" customFormat="1" ht="24.95" customHeight="1">
      <c r="A35" s="104">
        <v>3</v>
      </c>
      <c r="B35" s="105" t="s">
        <v>1649</v>
      </c>
      <c r="C35" s="106" t="s">
        <v>273</v>
      </c>
      <c r="D35" s="106" t="s">
        <v>284</v>
      </c>
      <c r="E35" s="95" t="s">
        <v>275</v>
      </c>
      <c r="F35" s="106">
        <v>1999</v>
      </c>
      <c r="G35" s="96" t="s">
        <v>276</v>
      </c>
      <c r="H35" s="96" t="s">
        <v>285</v>
      </c>
      <c r="I35" s="96" t="s">
        <v>286</v>
      </c>
      <c r="J35" s="107">
        <v>834.11</v>
      </c>
      <c r="K35" s="107">
        <v>10418</v>
      </c>
      <c r="L35" s="108">
        <v>134375</v>
      </c>
      <c r="M35" s="108">
        <v>321914</v>
      </c>
      <c r="N35" s="108">
        <f t="shared" si="3"/>
        <v>456289</v>
      </c>
      <c r="O35" s="106"/>
      <c r="P35" s="104"/>
      <c r="Q35" s="106" t="s">
        <v>279</v>
      </c>
      <c r="R35" s="105" t="s">
        <v>287</v>
      </c>
      <c r="S35" s="109">
        <v>19572</v>
      </c>
      <c r="T35" s="110" t="s">
        <v>281</v>
      </c>
      <c r="U35" s="106" t="s">
        <v>288</v>
      </c>
      <c r="V35" s="106" t="s">
        <v>289</v>
      </c>
      <c r="W35" s="111">
        <v>1.5</v>
      </c>
      <c r="X35" s="112"/>
    </row>
    <row r="36" spans="1:24" s="103" customFormat="1" ht="24.95" customHeight="1">
      <c r="A36" s="104">
        <v>4</v>
      </c>
      <c r="B36" s="105" t="s">
        <v>261</v>
      </c>
      <c r="C36" s="106" t="s">
        <v>273</v>
      </c>
      <c r="D36" s="106" t="s">
        <v>290</v>
      </c>
      <c r="E36" s="95" t="s">
        <v>264</v>
      </c>
      <c r="F36" s="106">
        <v>2000</v>
      </c>
      <c r="G36" s="96" t="s">
        <v>265</v>
      </c>
      <c r="H36" s="96" t="s">
        <v>291</v>
      </c>
      <c r="I36" s="96" t="s">
        <v>292</v>
      </c>
      <c r="J36" s="107">
        <v>1248.9100000000001</v>
      </c>
      <c r="K36" s="107">
        <v>13449</v>
      </c>
      <c r="L36" s="108">
        <v>376644</v>
      </c>
      <c r="M36" s="108">
        <v>365365</v>
      </c>
      <c r="N36" s="108">
        <f t="shared" si="3"/>
        <v>742009</v>
      </c>
      <c r="O36" s="106"/>
      <c r="P36" s="104"/>
      <c r="Q36" s="106" t="s">
        <v>293</v>
      </c>
      <c r="R36" s="105" t="s">
        <v>294</v>
      </c>
      <c r="S36" s="109">
        <v>12201</v>
      </c>
      <c r="T36" s="110" t="s">
        <v>281</v>
      </c>
      <c r="U36" s="106" t="s">
        <v>295</v>
      </c>
      <c r="V36" s="106" t="s">
        <v>296</v>
      </c>
      <c r="W36" s="111">
        <v>1.5</v>
      </c>
      <c r="X36" s="112"/>
    </row>
    <row r="37" spans="1:24" s="103" customFormat="1" ht="24.95" customHeight="1">
      <c r="A37" s="104">
        <v>5</v>
      </c>
      <c r="B37" s="105" t="s">
        <v>261</v>
      </c>
      <c r="C37" s="106" t="s">
        <v>273</v>
      </c>
      <c r="D37" s="106" t="s">
        <v>297</v>
      </c>
      <c r="E37" s="95" t="s">
        <v>264</v>
      </c>
      <c r="F37" s="106">
        <v>2002</v>
      </c>
      <c r="G37" s="96" t="s">
        <v>265</v>
      </c>
      <c r="H37" s="96" t="s">
        <v>298</v>
      </c>
      <c r="I37" s="96" t="s">
        <v>299</v>
      </c>
      <c r="J37" s="107">
        <v>451.36</v>
      </c>
      <c r="K37" s="107">
        <v>9666</v>
      </c>
      <c r="L37" s="108">
        <v>13534</v>
      </c>
      <c r="M37" s="108">
        <v>489802</v>
      </c>
      <c r="N37" s="108">
        <f t="shared" si="3"/>
        <v>503336</v>
      </c>
      <c r="O37" s="106"/>
      <c r="P37" s="104"/>
      <c r="Q37" s="106" t="s">
        <v>293</v>
      </c>
      <c r="R37" s="105" t="s">
        <v>300</v>
      </c>
      <c r="S37" s="109">
        <v>25027</v>
      </c>
      <c r="T37" s="110" t="s">
        <v>281</v>
      </c>
      <c r="U37" s="106" t="s">
        <v>301</v>
      </c>
      <c r="V37" s="106" t="s">
        <v>302</v>
      </c>
      <c r="W37" s="111">
        <v>1.5</v>
      </c>
      <c r="X37" s="112"/>
    </row>
    <row r="38" spans="1:24" ht="24.95" customHeight="1">
      <c r="A38" s="104">
        <v>6</v>
      </c>
      <c r="B38" s="29" t="s">
        <v>261</v>
      </c>
      <c r="C38" s="29" t="s">
        <v>236</v>
      </c>
      <c r="D38" s="22" t="s">
        <v>303</v>
      </c>
      <c r="E38" s="22" t="s">
        <v>225</v>
      </c>
      <c r="F38" s="30">
        <v>1994</v>
      </c>
      <c r="G38" s="30" t="s">
        <v>304</v>
      </c>
      <c r="H38" s="30" t="s">
        <v>305</v>
      </c>
      <c r="I38" s="30">
        <v>235</v>
      </c>
      <c r="J38" s="31">
        <v>0</v>
      </c>
      <c r="K38" s="31">
        <v>4619</v>
      </c>
      <c r="L38" s="31">
        <v>0</v>
      </c>
      <c r="M38" s="31">
        <v>1721520</v>
      </c>
      <c r="N38" s="85">
        <f t="shared" si="3"/>
        <v>1721520</v>
      </c>
      <c r="O38" s="32" t="s">
        <v>293</v>
      </c>
      <c r="P38" s="113" t="s">
        <v>306</v>
      </c>
      <c r="Q38" s="90"/>
      <c r="R38" s="91"/>
      <c r="S38" s="31"/>
      <c r="T38" s="30"/>
      <c r="U38" s="30"/>
      <c r="V38" s="30"/>
      <c r="W38" s="33"/>
      <c r="X38" s="30"/>
    </row>
    <row r="39" spans="1:24" ht="24.95" customHeight="1">
      <c r="A39" s="104">
        <v>7</v>
      </c>
      <c r="B39" s="29" t="s">
        <v>261</v>
      </c>
      <c r="C39" s="29" t="s">
        <v>273</v>
      </c>
      <c r="D39" s="22" t="s">
        <v>307</v>
      </c>
      <c r="E39" s="22" t="s">
        <v>225</v>
      </c>
      <c r="F39" s="30">
        <v>1999</v>
      </c>
      <c r="G39" s="30" t="s">
        <v>304</v>
      </c>
      <c r="H39" s="30" t="s">
        <v>308</v>
      </c>
      <c r="I39" s="30" t="s">
        <v>309</v>
      </c>
      <c r="J39" s="31">
        <v>1144.26</v>
      </c>
      <c r="K39" s="31">
        <v>11689</v>
      </c>
      <c r="L39" s="31">
        <v>316900</v>
      </c>
      <c r="M39" s="31">
        <v>596875</v>
      </c>
      <c r="N39" s="85">
        <f t="shared" si="3"/>
        <v>913775</v>
      </c>
      <c r="O39" s="32" t="s">
        <v>293</v>
      </c>
      <c r="P39" s="113" t="s">
        <v>310</v>
      </c>
      <c r="Q39" s="114"/>
      <c r="R39" s="115"/>
      <c r="S39" s="31"/>
      <c r="T39" s="30"/>
      <c r="U39" s="30"/>
      <c r="V39" s="30"/>
      <c r="W39" s="33"/>
      <c r="X39" s="30"/>
    </row>
    <row r="40" spans="1:24" ht="24.95" customHeight="1">
      <c r="A40" s="104">
        <v>8</v>
      </c>
      <c r="B40" s="29" t="s">
        <v>261</v>
      </c>
      <c r="C40" s="29" t="s">
        <v>236</v>
      </c>
      <c r="D40" s="22" t="s">
        <v>311</v>
      </c>
      <c r="E40" s="22" t="s">
        <v>238</v>
      </c>
      <c r="F40" s="30">
        <v>1998</v>
      </c>
      <c r="G40" s="30" t="s">
        <v>304</v>
      </c>
      <c r="H40" s="30" t="s">
        <v>312</v>
      </c>
      <c r="I40" s="30" t="s">
        <v>313</v>
      </c>
      <c r="J40" s="31">
        <v>118</v>
      </c>
      <c r="K40" s="31">
        <v>11483</v>
      </c>
      <c r="L40" s="31">
        <v>639</v>
      </c>
      <c r="M40" s="31">
        <v>44791</v>
      </c>
      <c r="N40" s="85">
        <f t="shared" si="3"/>
        <v>45430</v>
      </c>
      <c r="O40" s="32" t="s">
        <v>293</v>
      </c>
      <c r="P40" s="113" t="s">
        <v>306</v>
      </c>
      <c r="Q40" s="114"/>
      <c r="R40" s="115"/>
      <c r="S40" s="31"/>
      <c r="T40" s="30"/>
      <c r="U40" s="30"/>
      <c r="V40" s="30"/>
      <c r="W40" s="33"/>
      <c r="X40" s="30"/>
    </row>
    <row r="41" spans="1:24" ht="24.95" customHeight="1">
      <c r="A41" s="104">
        <v>9</v>
      </c>
      <c r="B41" s="29" t="s">
        <v>261</v>
      </c>
      <c r="C41" s="29" t="s">
        <v>236</v>
      </c>
      <c r="D41" s="22" t="s">
        <v>314</v>
      </c>
      <c r="E41" s="22" t="s">
        <v>225</v>
      </c>
      <c r="F41" s="30">
        <v>1976</v>
      </c>
      <c r="G41" s="30" t="s">
        <v>304</v>
      </c>
      <c r="H41" s="30" t="s">
        <v>315</v>
      </c>
      <c r="I41" s="30" t="s">
        <v>316</v>
      </c>
      <c r="J41" s="31">
        <v>0</v>
      </c>
      <c r="K41" s="31">
        <v>5881</v>
      </c>
      <c r="L41" s="31">
        <v>0</v>
      </c>
      <c r="M41" s="31">
        <v>1195744</v>
      </c>
      <c r="N41" s="85">
        <f t="shared" si="3"/>
        <v>1195744</v>
      </c>
      <c r="O41" s="32" t="s">
        <v>293</v>
      </c>
      <c r="P41" s="32" t="s">
        <v>317</v>
      </c>
      <c r="Q41" s="32"/>
      <c r="R41" s="32"/>
      <c r="S41" s="31"/>
      <c r="T41" s="30"/>
      <c r="U41" s="30"/>
      <c r="V41" s="30"/>
      <c r="W41" s="33"/>
      <c r="X41" s="30"/>
    </row>
    <row r="42" spans="1:24" ht="24.95" customHeight="1">
      <c r="A42" s="104">
        <v>10</v>
      </c>
      <c r="B42" s="29" t="s">
        <v>261</v>
      </c>
      <c r="C42" s="29" t="s">
        <v>273</v>
      </c>
      <c r="D42" s="22" t="s">
        <v>318</v>
      </c>
      <c r="E42" s="22" t="s">
        <v>225</v>
      </c>
      <c r="F42" s="30">
        <v>1995</v>
      </c>
      <c r="G42" s="30" t="s">
        <v>304</v>
      </c>
      <c r="H42" s="30" t="s">
        <v>308</v>
      </c>
      <c r="I42" s="30" t="s">
        <v>319</v>
      </c>
      <c r="J42" s="31">
        <v>714.71</v>
      </c>
      <c r="K42" s="31">
        <v>7564</v>
      </c>
      <c r="L42" s="31">
        <v>533384</v>
      </c>
      <c r="M42" s="31">
        <v>378956</v>
      </c>
      <c r="N42" s="85">
        <f t="shared" si="3"/>
        <v>912340</v>
      </c>
      <c r="O42" s="32" t="s">
        <v>293</v>
      </c>
      <c r="P42" s="32" t="s">
        <v>320</v>
      </c>
      <c r="Q42" s="32"/>
      <c r="R42" s="32"/>
      <c r="S42" s="31"/>
      <c r="T42" s="30"/>
      <c r="U42" s="30"/>
      <c r="V42" s="30"/>
      <c r="W42" s="33"/>
      <c r="X42" s="30"/>
    </row>
    <row r="43" spans="1:24" ht="24.95" customHeight="1">
      <c r="A43" s="104">
        <v>11</v>
      </c>
      <c r="B43" s="29" t="s">
        <v>261</v>
      </c>
      <c r="C43" s="29" t="s">
        <v>273</v>
      </c>
      <c r="D43" s="22" t="s">
        <v>321</v>
      </c>
      <c r="E43" s="22" t="s">
        <v>225</v>
      </c>
      <c r="F43" s="30">
        <v>1998</v>
      </c>
      <c r="G43" s="30" t="s">
        <v>304</v>
      </c>
      <c r="H43" s="30" t="s">
        <v>322</v>
      </c>
      <c r="I43" s="30" t="s">
        <v>323</v>
      </c>
      <c r="J43" s="31">
        <v>1119.6199999999999</v>
      </c>
      <c r="K43" s="31">
        <v>12455</v>
      </c>
      <c r="L43" s="31">
        <v>73349</v>
      </c>
      <c r="M43" s="31">
        <v>288244</v>
      </c>
      <c r="N43" s="85">
        <f t="shared" si="3"/>
        <v>361593</v>
      </c>
      <c r="O43" s="32" t="s">
        <v>293</v>
      </c>
      <c r="P43" s="32" t="s">
        <v>310</v>
      </c>
      <c r="Q43" s="32"/>
      <c r="R43" s="32"/>
      <c r="S43" s="31"/>
      <c r="T43" s="30"/>
      <c r="U43" s="30"/>
      <c r="V43" s="30"/>
      <c r="W43" s="33"/>
      <c r="X43" s="30"/>
    </row>
    <row r="44" spans="1:24" ht="24.95" customHeight="1">
      <c r="A44" s="68" t="s">
        <v>140</v>
      </c>
      <c r="B44" s="69"/>
      <c r="C44" s="69"/>
      <c r="D44" s="70">
        <v>11</v>
      </c>
      <c r="E44" s="70"/>
      <c r="F44" s="69"/>
      <c r="G44" s="69"/>
      <c r="H44" s="69"/>
      <c r="I44" s="69"/>
      <c r="J44" s="73">
        <v>7353</v>
      </c>
      <c r="K44" s="73">
        <v>100000</v>
      </c>
      <c r="L44" s="73">
        <v>1807536</v>
      </c>
      <c r="M44" s="73">
        <v>6237791</v>
      </c>
      <c r="N44" s="73">
        <f t="shared" si="3"/>
        <v>8045327</v>
      </c>
      <c r="O44" s="71"/>
      <c r="P44" s="73">
        <v>6</v>
      </c>
      <c r="Q44" s="73"/>
      <c r="R44" s="73">
        <v>5</v>
      </c>
      <c r="S44" s="72"/>
      <c r="T44" s="69"/>
      <c r="U44" s="69"/>
      <c r="V44" s="69"/>
      <c r="W44" s="74"/>
      <c r="X44" s="69"/>
    </row>
    <row r="45" spans="1:24" ht="24.95" customHeight="1">
      <c r="A45" s="116">
        <v>1</v>
      </c>
      <c r="B45" s="117" t="s">
        <v>324</v>
      </c>
      <c r="C45" s="117" t="s">
        <v>325</v>
      </c>
      <c r="D45" s="117" t="s">
        <v>326</v>
      </c>
      <c r="E45" s="118" t="s">
        <v>327</v>
      </c>
      <c r="F45" s="118">
        <v>1993</v>
      </c>
      <c r="G45" s="118" t="s">
        <v>328</v>
      </c>
      <c r="H45" s="118" t="s">
        <v>329</v>
      </c>
      <c r="I45" s="118" t="s">
        <v>330</v>
      </c>
      <c r="J45" s="119">
        <v>0</v>
      </c>
      <c r="K45" s="119">
        <v>10063</v>
      </c>
      <c r="L45" s="120">
        <v>0</v>
      </c>
      <c r="M45" s="120">
        <v>577627</v>
      </c>
      <c r="N45" s="119">
        <f>L45+M45</f>
        <v>577627</v>
      </c>
      <c r="O45" s="121" t="s">
        <v>331</v>
      </c>
      <c r="P45" s="122" t="s">
        <v>332</v>
      </c>
      <c r="Q45" s="123"/>
      <c r="R45" s="124"/>
      <c r="S45" s="125"/>
      <c r="T45" s="117"/>
      <c r="U45" s="126"/>
      <c r="V45" s="126"/>
      <c r="W45" s="127"/>
      <c r="X45" s="118"/>
    </row>
    <row r="46" spans="1:24" ht="24.95" customHeight="1">
      <c r="A46" s="116">
        <v>2</v>
      </c>
      <c r="B46" s="128"/>
      <c r="C46" s="129" t="s">
        <v>333</v>
      </c>
      <c r="D46" s="128" t="s">
        <v>334</v>
      </c>
      <c r="E46" s="118" t="s">
        <v>335</v>
      </c>
      <c r="F46" s="118">
        <v>1998</v>
      </c>
      <c r="G46" s="118" t="s">
        <v>328</v>
      </c>
      <c r="H46" s="118" t="s">
        <v>336</v>
      </c>
      <c r="I46" s="118" t="s">
        <v>337</v>
      </c>
      <c r="J46" s="119">
        <v>1552</v>
      </c>
      <c r="K46" s="119">
        <v>12203</v>
      </c>
      <c r="L46" s="120">
        <v>189213</v>
      </c>
      <c r="M46" s="120">
        <v>283590</v>
      </c>
      <c r="N46" s="119">
        <f t="shared" ref="N46:N52" si="4">L46+M46</f>
        <v>472803</v>
      </c>
      <c r="O46" s="121" t="s">
        <v>331</v>
      </c>
      <c r="P46" s="122" t="s">
        <v>338</v>
      </c>
      <c r="Q46" s="123"/>
      <c r="R46" s="116"/>
      <c r="S46" s="130"/>
      <c r="T46" s="128"/>
      <c r="U46" s="131"/>
      <c r="V46" s="131"/>
      <c r="W46" s="132"/>
      <c r="X46" s="118"/>
    </row>
    <row r="47" spans="1:24" ht="24.95" customHeight="1">
      <c r="A47" s="116">
        <v>3</v>
      </c>
      <c r="B47" s="128"/>
      <c r="C47" s="128" t="s">
        <v>333</v>
      </c>
      <c r="D47" s="128" t="s">
        <v>339</v>
      </c>
      <c r="E47" s="118" t="s">
        <v>335</v>
      </c>
      <c r="F47" s="118">
        <v>1998</v>
      </c>
      <c r="G47" s="118" t="s">
        <v>328</v>
      </c>
      <c r="H47" s="118" t="s">
        <v>340</v>
      </c>
      <c r="I47" s="118" t="s">
        <v>341</v>
      </c>
      <c r="J47" s="119">
        <v>1411</v>
      </c>
      <c r="K47" s="119">
        <v>18613</v>
      </c>
      <c r="L47" s="120">
        <v>444136</v>
      </c>
      <c r="M47" s="120">
        <v>465205</v>
      </c>
      <c r="N47" s="119">
        <f t="shared" si="4"/>
        <v>909341</v>
      </c>
      <c r="O47" s="121" t="s">
        <v>331</v>
      </c>
      <c r="P47" s="122" t="s">
        <v>342</v>
      </c>
      <c r="Q47" s="123"/>
      <c r="R47" s="116"/>
      <c r="S47" s="130"/>
      <c r="T47" s="128"/>
      <c r="U47" s="131"/>
      <c r="V47" s="131"/>
      <c r="W47" s="132"/>
      <c r="X47" s="118"/>
    </row>
    <row r="48" spans="1:24" ht="24.95" customHeight="1">
      <c r="A48" s="116">
        <v>4</v>
      </c>
      <c r="B48" s="128"/>
      <c r="C48" s="128" t="s">
        <v>333</v>
      </c>
      <c r="D48" s="128" t="s">
        <v>343</v>
      </c>
      <c r="E48" s="118" t="s">
        <v>335</v>
      </c>
      <c r="F48" s="118">
        <v>2002</v>
      </c>
      <c r="G48" s="118" t="s">
        <v>344</v>
      </c>
      <c r="H48" s="118" t="s">
        <v>345</v>
      </c>
      <c r="I48" s="118" t="s">
        <v>346</v>
      </c>
      <c r="J48" s="119">
        <v>1615</v>
      </c>
      <c r="K48" s="119">
        <v>6272</v>
      </c>
      <c r="L48" s="120">
        <v>156473</v>
      </c>
      <c r="M48" s="120">
        <v>397602</v>
      </c>
      <c r="N48" s="119">
        <f t="shared" si="4"/>
        <v>554075</v>
      </c>
      <c r="O48" s="121"/>
      <c r="P48" s="122"/>
      <c r="Q48" s="116" t="s">
        <v>347</v>
      </c>
      <c r="R48" s="116" t="s">
        <v>348</v>
      </c>
      <c r="S48" s="130">
        <v>4916</v>
      </c>
      <c r="T48" s="128" t="s">
        <v>349</v>
      </c>
      <c r="U48" s="131" t="s">
        <v>350</v>
      </c>
      <c r="V48" s="131" t="s">
        <v>351</v>
      </c>
      <c r="W48" s="133">
        <v>1</v>
      </c>
      <c r="X48" s="118"/>
    </row>
    <row r="49" spans="1:24" ht="24.95" customHeight="1">
      <c r="A49" s="116">
        <v>5</v>
      </c>
      <c r="B49" s="134"/>
      <c r="C49" s="134" t="s">
        <v>333</v>
      </c>
      <c r="D49" s="118" t="s">
        <v>352</v>
      </c>
      <c r="E49" s="118" t="s">
        <v>335</v>
      </c>
      <c r="F49" s="118">
        <v>2009</v>
      </c>
      <c r="G49" s="118" t="s">
        <v>353</v>
      </c>
      <c r="H49" s="118" t="s">
        <v>354</v>
      </c>
      <c r="I49" s="118" t="s">
        <v>355</v>
      </c>
      <c r="J49" s="119">
        <v>3304</v>
      </c>
      <c r="K49" s="119">
        <v>34453</v>
      </c>
      <c r="L49" s="120">
        <v>592760</v>
      </c>
      <c r="M49" s="120">
        <v>8671606</v>
      </c>
      <c r="N49" s="119">
        <f t="shared" si="4"/>
        <v>9264366</v>
      </c>
      <c r="O49" s="121" t="s">
        <v>331</v>
      </c>
      <c r="P49" s="135" t="s">
        <v>356</v>
      </c>
      <c r="Q49" s="117"/>
      <c r="R49" s="126"/>
      <c r="S49" s="119"/>
      <c r="T49" s="118"/>
      <c r="U49" s="118"/>
      <c r="V49" s="118"/>
      <c r="W49" s="136"/>
      <c r="X49" s="118"/>
    </row>
    <row r="50" spans="1:24" ht="24.95" customHeight="1">
      <c r="A50" s="116">
        <v>6</v>
      </c>
      <c r="B50" s="134"/>
      <c r="C50" s="134" t="s">
        <v>333</v>
      </c>
      <c r="D50" s="118" t="s">
        <v>357</v>
      </c>
      <c r="E50" s="118" t="s">
        <v>358</v>
      </c>
      <c r="F50" s="118">
        <v>1999</v>
      </c>
      <c r="G50" s="118" t="s">
        <v>353</v>
      </c>
      <c r="H50" s="118" t="s">
        <v>359</v>
      </c>
      <c r="I50" s="118" t="s">
        <v>360</v>
      </c>
      <c r="J50" s="119">
        <v>1397</v>
      </c>
      <c r="K50" s="119">
        <v>18650</v>
      </c>
      <c r="L50" s="120">
        <v>184636</v>
      </c>
      <c r="M50" s="120">
        <v>1074499</v>
      </c>
      <c r="N50" s="119">
        <f t="shared" si="4"/>
        <v>1259135</v>
      </c>
      <c r="O50" s="121"/>
      <c r="P50" s="121"/>
      <c r="Q50" s="121" t="s">
        <v>347</v>
      </c>
      <c r="R50" s="121" t="s">
        <v>361</v>
      </c>
      <c r="S50" s="119">
        <v>12267</v>
      </c>
      <c r="T50" s="118" t="s">
        <v>349</v>
      </c>
      <c r="U50" s="118" t="s">
        <v>362</v>
      </c>
      <c r="V50" s="118" t="s">
        <v>363</v>
      </c>
      <c r="W50" s="136">
        <v>1</v>
      </c>
      <c r="X50" s="118"/>
    </row>
    <row r="51" spans="1:24" ht="24.95" customHeight="1">
      <c r="A51" s="116">
        <v>7</v>
      </c>
      <c r="B51" s="134"/>
      <c r="C51" s="134" t="s">
        <v>364</v>
      </c>
      <c r="D51" s="118" t="s">
        <v>365</v>
      </c>
      <c r="E51" s="118" t="s">
        <v>358</v>
      </c>
      <c r="F51" s="118">
        <v>2010</v>
      </c>
      <c r="G51" s="118" t="s">
        <v>366</v>
      </c>
      <c r="H51" s="118" t="s">
        <v>367</v>
      </c>
      <c r="I51" s="118" t="s">
        <v>368</v>
      </c>
      <c r="J51" s="119">
        <v>6148</v>
      </c>
      <c r="K51" s="119">
        <v>10328</v>
      </c>
      <c r="L51" s="120">
        <v>2995497</v>
      </c>
      <c r="M51" s="120">
        <v>4148757</v>
      </c>
      <c r="N51" s="119">
        <f t="shared" si="4"/>
        <v>7144254</v>
      </c>
      <c r="O51" s="121" t="s">
        <v>369</v>
      </c>
      <c r="P51" s="121" t="s">
        <v>370</v>
      </c>
      <c r="Q51" s="121"/>
      <c r="R51" s="121"/>
      <c r="S51" s="119"/>
      <c r="T51" s="118"/>
      <c r="U51" s="118"/>
      <c r="V51" s="118"/>
      <c r="W51" s="136"/>
      <c r="X51" s="118"/>
    </row>
    <row r="52" spans="1:24" ht="24.95" customHeight="1">
      <c r="A52" s="68" t="s">
        <v>140</v>
      </c>
      <c r="B52" s="69"/>
      <c r="C52" s="69"/>
      <c r="D52" s="70">
        <v>7</v>
      </c>
      <c r="E52" s="70"/>
      <c r="F52" s="69"/>
      <c r="G52" s="69"/>
      <c r="H52" s="69"/>
      <c r="I52" s="69"/>
      <c r="J52" s="73">
        <v>15427</v>
      </c>
      <c r="K52" s="73">
        <v>110582</v>
      </c>
      <c r="L52" s="73">
        <v>4562715</v>
      </c>
      <c r="M52" s="73">
        <v>15618886</v>
      </c>
      <c r="N52" s="73">
        <f t="shared" si="4"/>
        <v>20181601</v>
      </c>
      <c r="O52" s="71"/>
      <c r="P52" s="73">
        <v>5</v>
      </c>
      <c r="Q52" s="73"/>
      <c r="R52" s="73">
        <v>2</v>
      </c>
      <c r="S52" s="72"/>
      <c r="T52" s="69"/>
      <c r="U52" s="69"/>
      <c r="V52" s="69"/>
      <c r="W52" s="74"/>
      <c r="X52" s="69"/>
    </row>
    <row r="53" spans="1:24" s="143" customFormat="1" ht="24.95" customHeight="1">
      <c r="A53" s="137">
        <v>1</v>
      </c>
      <c r="B53" s="134" t="s">
        <v>372</v>
      </c>
      <c r="C53" s="134" t="s">
        <v>373</v>
      </c>
      <c r="D53" s="138" t="s">
        <v>374</v>
      </c>
      <c r="E53" s="138" t="s">
        <v>375</v>
      </c>
      <c r="F53" s="138">
        <v>1997</v>
      </c>
      <c r="G53" s="118" t="s">
        <v>376</v>
      </c>
      <c r="H53" s="118" t="s">
        <v>377</v>
      </c>
      <c r="I53" s="118">
        <v>323</v>
      </c>
      <c r="J53" s="139">
        <v>1196</v>
      </c>
      <c r="K53" s="139">
        <v>12502</v>
      </c>
      <c r="L53" s="139">
        <v>232590</v>
      </c>
      <c r="M53" s="140">
        <v>4094405</v>
      </c>
      <c r="N53" s="119">
        <f t="shared" ref="N53:N54" si="5">L53+M53</f>
        <v>4326995</v>
      </c>
      <c r="O53" s="121"/>
      <c r="P53" s="141"/>
      <c r="Q53" s="141" t="s">
        <v>378</v>
      </c>
      <c r="R53" s="141" t="s">
        <v>379</v>
      </c>
      <c r="S53" s="119">
        <v>34110</v>
      </c>
      <c r="T53" s="118" t="s">
        <v>380</v>
      </c>
      <c r="U53" s="118" t="s">
        <v>381</v>
      </c>
      <c r="V53" s="118" t="s">
        <v>382</v>
      </c>
      <c r="W53" s="136">
        <v>1</v>
      </c>
      <c r="X53" s="142"/>
    </row>
    <row r="54" spans="1:24" s="143" customFormat="1" ht="24.95" customHeight="1">
      <c r="A54" s="137">
        <v>2</v>
      </c>
      <c r="B54" s="134" t="s">
        <v>371</v>
      </c>
      <c r="C54" s="134" t="s">
        <v>383</v>
      </c>
      <c r="D54" s="118" t="s">
        <v>384</v>
      </c>
      <c r="E54" s="138" t="s">
        <v>148</v>
      </c>
      <c r="F54" s="138">
        <v>1995</v>
      </c>
      <c r="G54" s="118" t="s">
        <v>385</v>
      </c>
      <c r="H54" s="118" t="s">
        <v>126</v>
      </c>
      <c r="I54" s="118" t="s">
        <v>386</v>
      </c>
      <c r="J54" s="139">
        <v>797</v>
      </c>
      <c r="K54" s="139">
        <v>11937</v>
      </c>
      <c r="L54" s="139">
        <v>299643</v>
      </c>
      <c r="M54" s="139">
        <v>2991496</v>
      </c>
      <c r="N54" s="119">
        <f t="shared" si="5"/>
        <v>3291139</v>
      </c>
      <c r="O54" s="121" t="s">
        <v>387</v>
      </c>
      <c r="P54" s="144" t="s">
        <v>388</v>
      </c>
      <c r="Q54" s="144"/>
      <c r="R54" s="119"/>
      <c r="S54" s="118"/>
      <c r="T54" s="118"/>
      <c r="U54" s="118"/>
      <c r="V54" s="136"/>
      <c r="W54" s="118"/>
      <c r="X54" s="142"/>
    </row>
    <row r="55" spans="1:24" ht="24.95" customHeight="1">
      <c r="A55" s="68" t="s">
        <v>140</v>
      </c>
      <c r="B55" s="69"/>
      <c r="C55" s="69"/>
      <c r="D55" s="70">
        <v>2</v>
      </c>
      <c r="E55" s="70"/>
      <c r="F55" s="69"/>
      <c r="G55" s="69"/>
      <c r="H55" s="69"/>
      <c r="I55" s="69"/>
      <c r="J55" s="73">
        <v>1993</v>
      </c>
      <c r="K55" s="73">
        <v>24439</v>
      </c>
      <c r="L55" s="73">
        <v>532233</v>
      </c>
      <c r="M55" s="73">
        <v>7085901</v>
      </c>
      <c r="N55" s="73">
        <v>7618134</v>
      </c>
      <c r="O55" s="71"/>
      <c r="P55" s="73">
        <v>1</v>
      </c>
      <c r="Q55" s="73"/>
      <c r="R55" s="73">
        <v>1</v>
      </c>
      <c r="S55" s="72"/>
      <c r="T55" s="69"/>
      <c r="U55" s="69"/>
      <c r="V55" s="69"/>
      <c r="W55" s="74"/>
      <c r="X55" s="69"/>
    </row>
    <row r="56" spans="1:24" ht="24.95" customHeight="1">
      <c r="A56" s="56">
        <v>1</v>
      </c>
      <c r="B56" s="87" t="s">
        <v>389</v>
      </c>
      <c r="C56" s="87"/>
      <c r="D56" s="87" t="s">
        <v>390</v>
      </c>
      <c r="E56" s="145" t="s">
        <v>225</v>
      </c>
      <c r="F56" s="146">
        <v>1999</v>
      </c>
      <c r="G56" s="146" t="s">
        <v>391</v>
      </c>
      <c r="H56" s="146" t="s">
        <v>392</v>
      </c>
      <c r="I56" s="146" t="s">
        <v>393</v>
      </c>
      <c r="J56" s="147">
        <v>845.73</v>
      </c>
      <c r="K56" s="148">
        <v>12796</v>
      </c>
      <c r="L56" s="148">
        <v>266206</v>
      </c>
      <c r="M56" s="148">
        <v>598913</v>
      </c>
      <c r="N56" s="148">
        <v>865119</v>
      </c>
      <c r="O56" s="149" t="s">
        <v>26</v>
      </c>
      <c r="P56" s="87"/>
      <c r="Q56" s="87" t="s">
        <v>394</v>
      </c>
      <c r="R56" s="88" t="s">
        <v>395</v>
      </c>
      <c r="S56" s="87"/>
      <c r="T56" s="88" t="s">
        <v>396</v>
      </c>
      <c r="U56" s="88" t="s">
        <v>397</v>
      </c>
      <c r="V56" s="150" t="s">
        <v>398</v>
      </c>
      <c r="W56" s="150">
        <v>1</v>
      </c>
      <c r="X56" s="151"/>
    </row>
    <row r="57" spans="1:24" ht="24.95" customHeight="1">
      <c r="A57" s="56">
        <v>2</v>
      </c>
      <c r="B57" s="87" t="s">
        <v>389</v>
      </c>
      <c r="C57" s="152"/>
      <c r="D57" s="152" t="s">
        <v>399</v>
      </c>
      <c r="E57" s="145" t="s">
        <v>225</v>
      </c>
      <c r="F57" s="146">
        <v>1999</v>
      </c>
      <c r="G57" s="146" t="s">
        <v>400</v>
      </c>
      <c r="H57" s="146" t="s">
        <v>401</v>
      </c>
      <c r="I57" s="146" t="s">
        <v>402</v>
      </c>
      <c r="J57" s="147"/>
      <c r="K57" s="148">
        <v>6528</v>
      </c>
      <c r="L57" s="148"/>
      <c r="M57" s="148">
        <v>377556</v>
      </c>
      <c r="N57" s="148">
        <v>377556</v>
      </c>
      <c r="O57" s="149" t="s">
        <v>26</v>
      </c>
      <c r="P57" s="152"/>
      <c r="Q57" s="152" t="s">
        <v>403</v>
      </c>
      <c r="R57" s="153" t="s">
        <v>404</v>
      </c>
      <c r="S57" s="152"/>
      <c r="T57" s="153" t="s">
        <v>396</v>
      </c>
      <c r="U57" s="88" t="s">
        <v>405</v>
      </c>
      <c r="V57" s="154" t="s">
        <v>398</v>
      </c>
      <c r="W57" s="154">
        <v>1</v>
      </c>
      <c r="X57" s="30"/>
    </row>
    <row r="58" spans="1:24" ht="24.95" customHeight="1">
      <c r="A58" s="56">
        <v>3</v>
      </c>
      <c r="B58" s="87" t="s">
        <v>389</v>
      </c>
      <c r="C58" s="152"/>
      <c r="D58" s="152" t="s">
        <v>406</v>
      </c>
      <c r="E58" s="145" t="s">
        <v>225</v>
      </c>
      <c r="F58" s="146">
        <v>1999</v>
      </c>
      <c r="G58" s="146" t="s">
        <v>400</v>
      </c>
      <c r="H58" s="146" t="s">
        <v>407</v>
      </c>
      <c r="I58" s="146" t="s">
        <v>408</v>
      </c>
      <c r="J58" s="147">
        <v>934.43</v>
      </c>
      <c r="K58" s="148">
        <v>8008</v>
      </c>
      <c r="L58" s="148">
        <v>479055</v>
      </c>
      <c r="M58" s="148">
        <v>960960</v>
      </c>
      <c r="N58" s="148">
        <v>1440015</v>
      </c>
      <c r="O58" s="149" t="s">
        <v>26</v>
      </c>
      <c r="P58" s="152"/>
      <c r="Q58" s="152" t="s">
        <v>409</v>
      </c>
      <c r="R58" s="153" t="s">
        <v>410</v>
      </c>
      <c r="S58" s="152"/>
      <c r="T58" s="153" t="s">
        <v>396</v>
      </c>
      <c r="U58" s="88" t="s">
        <v>397</v>
      </c>
      <c r="V58" s="154" t="s">
        <v>398</v>
      </c>
      <c r="W58" s="154">
        <v>1</v>
      </c>
      <c r="X58" s="30"/>
    </row>
    <row r="59" spans="1:24" ht="42.75" customHeight="1">
      <c r="A59" s="56">
        <v>4</v>
      </c>
      <c r="B59" s="87" t="s">
        <v>411</v>
      </c>
      <c r="C59" s="152"/>
      <c r="D59" s="152" t="s">
        <v>412</v>
      </c>
      <c r="E59" s="145" t="s">
        <v>413</v>
      </c>
      <c r="F59" s="146">
        <v>2012</v>
      </c>
      <c r="G59" s="146" t="s">
        <v>414</v>
      </c>
      <c r="H59" s="146" t="s">
        <v>415</v>
      </c>
      <c r="I59" s="146" t="s">
        <v>416</v>
      </c>
      <c r="J59" s="155">
        <v>1675.77</v>
      </c>
      <c r="K59" s="155">
        <v>9045</v>
      </c>
      <c r="L59" s="156">
        <v>1065772</v>
      </c>
      <c r="M59" s="156">
        <v>315194</v>
      </c>
      <c r="N59" s="148">
        <v>1380966</v>
      </c>
      <c r="O59" s="149" t="s">
        <v>417</v>
      </c>
      <c r="P59" s="152"/>
      <c r="Q59" s="153" t="s">
        <v>418</v>
      </c>
      <c r="R59" s="153" t="s">
        <v>419</v>
      </c>
      <c r="S59" s="152"/>
      <c r="T59" s="153" t="s">
        <v>396</v>
      </c>
      <c r="U59" s="153" t="s">
        <v>420</v>
      </c>
      <c r="V59" s="154" t="s">
        <v>421</v>
      </c>
      <c r="W59" s="157">
        <v>0</v>
      </c>
      <c r="X59" s="158" t="s">
        <v>422</v>
      </c>
    </row>
    <row r="60" spans="1:24" ht="24.95" customHeight="1">
      <c r="A60" s="56">
        <v>5</v>
      </c>
      <c r="B60" s="87" t="s">
        <v>389</v>
      </c>
      <c r="C60" s="152"/>
      <c r="D60" s="152" t="s">
        <v>423</v>
      </c>
      <c r="E60" s="145" t="s">
        <v>225</v>
      </c>
      <c r="F60" s="146">
        <v>1999</v>
      </c>
      <c r="G60" s="146" t="s">
        <v>391</v>
      </c>
      <c r="H60" s="146" t="s">
        <v>424</v>
      </c>
      <c r="I60" s="146" t="s">
        <v>425</v>
      </c>
      <c r="J60" s="147">
        <v>1512.65</v>
      </c>
      <c r="K60" s="148">
        <v>25744</v>
      </c>
      <c r="L60" s="148">
        <v>747698</v>
      </c>
      <c r="M60" s="148">
        <v>2385308</v>
      </c>
      <c r="N60" s="148">
        <v>3133006</v>
      </c>
      <c r="O60" s="149" t="s">
        <v>426</v>
      </c>
      <c r="P60" s="152" t="s">
        <v>427</v>
      </c>
      <c r="Q60" s="153"/>
      <c r="R60" s="159"/>
      <c r="S60" s="152"/>
      <c r="T60" s="153"/>
      <c r="U60" s="153"/>
      <c r="V60" s="154"/>
      <c r="W60" s="151"/>
      <c r="X60" s="30"/>
    </row>
    <row r="61" spans="1:24" ht="24.95" customHeight="1">
      <c r="A61" s="56">
        <v>6</v>
      </c>
      <c r="B61" s="87" t="s">
        <v>389</v>
      </c>
      <c r="C61" s="152"/>
      <c r="D61" s="152" t="s">
        <v>428</v>
      </c>
      <c r="E61" s="145" t="s">
        <v>225</v>
      </c>
      <c r="F61" s="146">
        <v>1993</v>
      </c>
      <c r="G61" s="146" t="s">
        <v>391</v>
      </c>
      <c r="H61" s="146" t="s">
        <v>429</v>
      </c>
      <c r="I61" s="146" t="s">
        <v>430</v>
      </c>
      <c r="J61" s="147">
        <v>499.5</v>
      </c>
      <c r="K61" s="148">
        <v>6143</v>
      </c>
      <c r="L61" s="148">
        <v>227588</v>
      </c>
      <c r="M61" s="148">
        <v>780161</v>
      </c>
      <c r="N61" s="148">
        <v>1007749</v>
      </c>
      <c r="O61" s="149" t="s">
        <v>426</v>
      </c>
      <c r="P61" s="152" t="s">
        <v>431</v>
      </c>
      <c r="Q61" s="153"/>
      <c r="R61" s="159"/>
      <c r="S61" s="152"/>
      <c r="T61" s="153"/>
      <c r="U61" s="153"/>
      <c r="V61" s="154"/>
      <c r="W61" s="151"/>
      <c r="X61" s="30"/>
    </row>
    <row r="62" spans="1:24" ht="24.95" customHeight="1">
      <c r="A62" s="56">
        <v>7</v>
      </c>
      <c r="B62" s="87" t="s">
        <v>389</v>
      </c>
      <c r="C62" s="160"/>
      <c r="D62" s="145" t="s">
        <v>432</v>
      </c>
      <c r="E62" s="145" t="s">
        <v>225</v>
      </c>
      <c r="F62" s="146">
        <v>1999</v>
      </c>
      <c r="G62" s="146" t="s">
        <v>391</v>
      </c>
      <c r="H62" s="146" t="s">
        <v>392</v>
      </c>
      <c r="I62" s="146" t="s">
        <v>433</v>
      </c>
      <c r="J62" s="147">
        <v>2086.5300000000002</v>
      </c>
      <c r="K62" s="148">
        <v>11301</v>
      </c>
      <c r="L62" s="148">
        <v>1299814</v>
      </c>
      <c r="M62" s="148">
        <v>959774</v>
      </c>
      <c r="N62" s="148">
        <v>2259588</v>
      </c>
      <c r="O62" s="149" t="s">
        <v>426</v>
      </c>
      <c r="P62" s="161" t="s">
        <v>434</v>
      </c>
      <c r="Q62" s="161"/>
      <c r="R62" s="148"/>
      <c r="S62" s="146"/>
      <c r="T62" s="146"/>
      <c r="U62" s="146"/>
      <c r="V62" s="162"/>
      <c r="W62" s="151"/>
      <c r="X62" s="30"/>
    </row>
    <row r="63" spans="1:24" ht="24.95" customHeight="1">
      <c r="A63" s="56">
        <v>8</v>
      </c>
      <c r="B63" s="87" t="s">
        <v>389</v>
      </c>
      <c r="C63" s="160"/>
      <c r="D63" s="145" t="s">
        <v>435</v>
      </c>
      <c r="E63" s="145" t="s">
        <v>225</v>
      </c>
      <c r="F63" s="146">
        <v>1999</v>
      </c>
      <c r="G63" s="146" t="s">
        <v>400</v>
      </c>
      <c r="H63" s="146" t="s">
        <v>436</v>
      </c>
      <c r="I63" s="146" t="s">
        <v>437</v>
      </c>
      <c r="J63" s="147">
        <v>4548.17</v>
      </c>
      <c r="K63" s="148">
        <v>9756</v>
      </c>
      <c r="L63" s="148">
        <v>2387198</v>
      </c>
      <c r="M63" s="148">
        <v>3169140</v>
      </c>
      <c r="N63" s="148">
        <v>5556338</v>
      </c>
      <c r="O63" s="149" t="s">
        <v>426</v>
      </c>
      <c r="P63" s="161" t="s">
        <v>438</v>
      </c>
      <c r="Q63" s="161"/>
      <c r="R63" s="148"/>
      <c r="S63" s="146"/>
      <c r="T63" s="146"/>
      <c r="U63" s="146"/>
      <c r="V63" s="162"/>
      <c r="W63" s="151"/>
      <c r="X63" s="30"/>
    </row>
    <row r="64" spans="1:24" ht="24.95" customHeight="1">
      <c r="A64" s="56">
        <v>9</v>
      </c>
      <c r="B64" s="87" t="s">
        <v>389</v>
      </c>
      <c r="C64" s="160"/>
      <c r="D64" s="145" t="s">
        <v>439</v>
      </c>
      <c r="E64" s="145" t="s">
        <v>225</v>
      </c>
      <c r="F64" s="146">
        <v>1999</v>
      </c>
      <c r="G64" s="146" t="s">
        <v>400</v>
      </c>
      <c r="H64" s="146" t="s">
        <v>440</v>
      </c>
      <c r="I64" s="146">
        <v>820</v>
      </c>
      <c r="J64" s="147">
        <v>3787</v>
      </c>
      <c r="K64" s="148">
        <v>12358</v>
      </c>
      <c r="L64" s="148">
        <v>9003807</v>
      </c>
      <c r="M64" s="148">
        <v>2276876</v>
      </c>
      <c r="N64" s="148">
        <v>11280683</v>
      </c>
      <c r="O64" s="149" t="s">
        <v>426</v>
      </c>
      <c r="P64" s="161" t="s">
        <v>441</v>
      </c>
      <c r="Q64" s="161"/>
      <c r="R64" s="148"/>
      <c r="S64" s="146"/>
      <c r="T64" s="146"/>
      <c r="U64" s="146"/>
      <c r="V64" s="162"/>
      <c r="W64" s="30"/>
      <c r="X64" s="30"/>
    </row>
    <row r="65" spans="1:24" ht="24.95" customHeight="1">
      <c r="A65" s="56">
        <v>10</v>
      </c>
      <c r="B65" s="87" t="s">
        <v>389</v>
      </c>
      <c r="C65" s="160"/>
      <c r="D65" s="145" t="s">
        <v>442</v>
      </c>
      <c r="E65" s="145" t="s">
        <v>225</v>
      </c>
      <c r="F65" s="146">
        <v>1999</v>
      </c>
      <c r="G65" s="146" t="s">
        <v>391</v>
      </c>
      <c r="H65" s="146" t="s">
        <v>392</v>
      </c>
      <c r="I65" s="146" t="s">
        <v>443</v>
      </c>
      <c r="J65" s="147">
        <v>1749.78</v>
      </c>
      <c r="K65" s="148">
        <v>6684</v>
      </c>
      <c r="L65" s="148">
        <v>3411927</v>
      </c>
      <c r="M65" s="148">
        <v>205408</v>
      </c>
      <c r="N65" s="148">
        <v>3617335</v>
      </c>
      <c r="O65" s="149" t="s">
        <v>426</v>
      </c>
      <c r="P65" s="161" t="s">
        <v>444</v>
      </c>
      <c r="Q65" s="161"/>
      <c r="R65" s="148"/>
      <c r="S65" s="146"/>
      <c r="T65" s="146"/>
      <c r="U65" s="146"/>
      <c r="V65" s="162"/>
      <c r="W65" s="30"/>
      <c r="X65" s="30"/>
    </row>
    <row r="66" spans="1:24" ht="24.95" customHeight="1">
      <c r="A66" s="56">
        <v>11</v>
      </c>
      <c r="B66" s="87" t="s">
        <v>389</v>
      </c>
      <c r="C66" s="160"/>
      <c r="D66" s="145" t="s">
        <v>445</v>
      </c>
      <c r="E66" s="145" t="s">
        <v>225</v>
      </c>
      <c r="F66" s="146">
        <v>2013</v>
      </c>
      <c r="G66" s="146" t="s">
        <v>391</v>
      </c>
      <c r="H66" s="146" t="s">
        <v>446</v>
      </c>
      <c r="I66" s="146" t="s">
        <v>447</v>
      </c>
      <c r="J66" s="147">
        <v>546.4</v>
      </c>
      <c r="K66" s="148">
        <v>5162</v>
      </c>
      <c r="L66" s="148">
        <v>212463</v>
      </c>
      <c r="M66" s="148">
        <v>43341</v>
      </c>
      <c r="N66" s="148">
        <v>255804</v>
      </c>
      <c r="O66" s="149" t="s">
        <v>426</v>
      </c>
      <c r="P66" s="161" t="s">
        <v>448</v>
      </c>
      <c r="Q66" s="161"/>
      <c r="R66" s="148"/>
      <c r="S66" s="146"/>
      <c r="T66" s="146"/>
      <c r="U66" s="146"/>
      <c r="V66" s="162"/>
      <c r="W66" s="30"/>
      <c r="X66" s="30"/>
    </row>
    <row r="67" spans="1:24" ht="24.95" customHeight="1">
      <c r="A67" s="56">
        <v>12</v>
      </c>
      <c r="B67" s="29" t="s">
        <v>411</v>
      </c>
      <c r="C67" s="29"/>
      <c r="D67" s="22" t="s">
        <v>449</v>
      </c>
      <c r="E67" s="22" t="s">
        <v>413</v>
      </c>
      <c r="F67" s="30">
        <v>2016</v>
      </c>
      <c r="G67" s="30" t="s">
        <v>414</v>
      </c>
      <c r="H67" s="163" t="s">
        <v>446</v>
      </c>
      <c r="I67" s="164" t="s">
        <v>450</v>
      </c>
      <c r="J67" s="165">
        <v>2158.36</v>
      </c>
      <c r="K67" s="165">
        <v>11273</v>
      </c>
      <c r="L67" s="166">
        <v>1076018</v>
      </c>
      <c r="M67" s="166">
        <v>1063648</v>
      </c>
      <c r="N67" s="166">
        <v>2139666</v>
      </c>
      <c r="O67" s="32" t="s">
        <v>451</v>
      </c>
      <c r="P67" s="32" t="s">
        <v>452</v>
      </c>
      <c r="Q67" s="32"/>
      <c r="R67" s="32"/>
      <c r="S67" s="31"/>
      <c r="T67" s="30"/>
      <c r="U67" s="30"/>
      <c r="V67" s="30"/>
      <c r="W67" s="33"/>
      <c r="X67" s="30"/>
    </row>
    <row r="68" spans="1:24" ht="24.95" customHeight="1">
      <c r="A68" s="56">
        <v>13</v>
      </c>
      <c r="B68" s="29" t="s">
        <v>411</v>
      </c>
      <c r="C68" s="29"/>
      <c r="D68" s="22" t="s">
        <v>453</v>
      </c>
      <c r="E68" s="22" t="s">
        <v>413</v>
      </c>
      <c r="F68" s="30">
        <v>2016</v>
      </c>
      <c r="G68" s="30" t="s">
        <v>414</v>
      </c>
      <c r="H68" s="163" t="s">
        <v>446</v>
      </c>
      <c r="I68" s="164" t="s">
        <v>454</v>
      </c>
      <c r="J68" s="165">
        <v>2422.6999999999998</v>
      </c>
      <c r="K68" s="165">
        <v>10130</v>
      </c>
      <c r="L68" s="166">
        <v>891963</v>
      </c>
      <c r="M68" s="166">
        <v>185066</v>
      </c>
      <c r="N68" s="166">
        <v>1077029</v>
      </c>
      <c r="O68" s="32" t="s">
        <v>455</v>
      </c>
      <c r="P68" s="32" t="s">
        <v>456</v>
      </c>
      <c r="Q68" s="32"/>
      <c r="R68" s="32"/>
      <c r="S68" s="31"/>
      <c r="T68" s="30"/>
      <c r="U68" s="30"/>
      <c r="V68" s="30"/>
      <c r="W68" s="33"/>
      <c r="X68" s="30"/>
    </row>
    <row r="69" spans="1:24" ht="24.95" customHeight="1">
      <c r="A69" s="68" t="s">
        <v>140</v>
      </c>
      <c r="B69" s="69"/>
      <c r="C69" s="69"/>
      <c r="D69" s="70">
        <v>13</v>
      </c>
      <c r="E69" s="70"/>
      <c r="F69" s="69"/>
      <c r="G69" s="69"/>
      <c r="H69" s="69"/>
      <c r="I69" s="69"/>
      <c r="J69" s="73">
        <v>22767</v>
      </c>
      <c r="K69" s="73">
        <v>134928</v>
      </c>
      <c r="L69" s="73">
        <v>21069509</v>
      </c>
      <c r="M69" s="73">
        <v>13321345</v>
      </c>
      <c r="N69" s="73">
        <v>34390854</v>
      </c>
      <c r="O69" s="71"/>
      <c r="P69" s="73">
        <v>9</v>
      </c>
      <c r="Q69" s="73"/>
      <c r="R69" s="73">
        <v>4</v>
      </c>
      <c r="S69" s="72"/>
      <c r="T69" s="69"/>
      <c r="U69" s="69"/>
      <c r="V69" s="69"/>
      <c r="W69" s="74"/>
      <c r="X69" s="69"/>
    </row>
    <row r="70" spans="1:24" ht="24.95" customHeight="1">
      <c r="A70" s="56">
        <v>1</v>
      </c>
      <c r="B70" s="117" t="s">
        <v>464</v>
      </c>
      <c r="C70" s="87" t="s">
        <v>457</v>
      </c>
      <c r="D70" s="87" t="s">
        <v>458</v>
      </c>
      <c r="E70" s="145" t="s">
        <v>459</v>
      </c>
      <c r="F70" s="146" t="s">
        <v>460</v>
      </c>
      <c r="G70" s="146" t="s">
        <v>461</v>
      </c>
      <c r="H70" s="146" t="s">
        <v>462</v>
      </c>
      <c r="I70" s="151"/>
      <c r="J70" s="167"/>
      <c r="K70" s="167"/>
      <c r="L70" s="167"/>
      <c r="M70" s="167"/>
      <c r="N70" s="167"/>
      <c r="O70" s="168"/>
      <c r="P70" s="169"/>
      <c r="Q70" s="170"/>
      <c r="S70" s="171"/>
      <c r="T70" s="90"/>
      <c r="U70" s="91"/>
      <c r="V70" s="91"/>
      <c r="W70" s="172"/>
      <c r="X70" s="151"/>
    </row>
    <row r="71" spans="1:24" ht="24.95" customHeight="1">
      <c r="A71" s="68" t="s">
        <v>140</v>
      </c>
      <c r="B71" s="69"/>
      <c r="C71" s="69"/>
      <c r="D71" s="70"/>
      <c r="E71" s="70"/>
      <c r="F71" s="69"/>
      <c r="G71" s="69"/>
      <c r="H71" s="69"/>
      <c r="I71" s="69"/>
      <c r="J71" s="71"/>
      <c r="K71" s="71"/>
      <c r="L71" s="71"/>
      <c r="M71" s="71"/>
      <c r="N71" s="71"/>
      <c r="O71" s="71"/>
      <c r="P71" s="73"/>
      <c r="Q71" s="73"/>
      <c r="R71" s="1413"/>
      <c r="S71" s="72"/>
      <c r="T71" s="69"/>
      <c r="U71" s="69"/>
      <c r="V71" s="69"/>
      <c r="W71" s="74"/>
      <c r="X71" s="69"/>
    </row>
    <row r="72" spans="1:24" s="189" customFormat="1" ht="24.95" customHeight="1">
      <c r="A72" s="174">
        <v>1</v>
      </c>
      <c r="B72" s="175" t="s">
        <v>180</v>
      </c>
      <c r="C72" s="175" t="s">
        <v>465</v>
      </c>
      <c r="D72" s="176" t="s">
        <v>466</v>
      </c>
      <c r="E72" s="177" t="s">
        <v>238</v>
      </c>
      <c r="F72" s="178">
        <v>2017</v>
      </c>
      <c r="G72" s="177" t="s">
        <v>467</v>
      </c>
      <c r="H72" s="177" t="s">
        <v>468</v>
      </c>
      <c r="I72" s="179">
        <v>5</v>
      </c>
      <c r="J72" s="180">
        <v>6968</v>
      </c>
      <c r="K72" s="181">
        <v>14195</v>
      </c>
      <c r="L72" s="182">
        <v>3732874</v>
      </c>
      <c r="M72" s="182">
        <v>9453870</v>
      </c>
      <c r="N72" s="183">
        <f t="shared" ref="N72:N135" si="6">L72+M72</f>
        <v>13186744</v>
      </c>
      <c r="O72" s="1428" t="s">
        <v>469</v>
      </c>
      <c r="P72" s="175" t="s">
        <v>470</v>
      </c>
      <c r="Q72" s="179"/>
      <c r="R72" s="1428"/>
      <c r="S72" s="185"/>
      <c r="T72" s="178"/>
      <c r="U72" s="178"/>
      <c r="V72" s="186"/>
      <c r="W72" s="187"/>
      <c r="X72" s="188"/>
    </row>
    <row r="73" spans="1:24" s="189" customFormat="1" ht="24.95" customHeight="1">
      <c r="A73" s="174">
        <v>2</v>
      </c>
      <c r="B73" s="178" t="s">
        <v>180</v>
      </c>
      <c r="C73" s="175" t="s">
        <v>465</v>
      </c>
      <c r="D73" s="190" t="s">
        <v>471</v>
      </c>
      <c r="E73" s="177" t="s">
        <v>238</v>
      </c>
      <c r="F73" s="177">
        <v>2017</v>
      </c>
      <c r="G73" s="177" t="s">
        <v>467</v>
      </c>
      <c r="H73" s="177" t="s">
        <v>468</v>
      </c>
      <c r="I73" s="177">
        <v>3</v>
      </c>
      <c r="J73" s="180">
        <v>8863</v>
      </c>
      <c r="K73" s="181">
        <v>36195</v>
      </c>
      <c r="L73" s="191">
        <v>3852055</v>
      </c>
      <c r="M73" s="191">
        <v>24105803</v>
      </c>
      <c r="N73" s="183">
        <f t="shared" si="6"/>
        <v>27957858</v>
      </c>
      <c r="O73" s="1428" t="s">
        <v>469</v>
      </c>
      <c r="P73" s="192" t="s">
        <v>472</v>
      </c>
      <c r="Q73" s="193"/>
      <c r="R73" s="194"/>
      <c r="S73" s="184"/>
      <c r="T73" s="177"/>
      <c r="U73" s="177"/>
      <c r="V73" s="177"/>
      <c r="W73" s="195"/>
      <c r="X73" s="177"/>
    </row>
    <row r="74" spans="1:24" s="189" customFormat="1" ht="24.95" customHeight="1">
      <c r="A74" s="174">
        <v>3</v>
      </c>
      <c r="B74" s="178" t="s">
        <v>180</v>
      </c>
      <c r="C74" s="175" t="s">
        <v>465</v>
      </c>
      <c r="D74" s="190" t="s">
        <v>473</v>
      </c>
      <c r="E74" s="177" t="s">
        <v>238</v>
      </c>
      <c r="F74" s="177">
        <v>2017</v>
      </c>
      <c r="G74" s="177" t="s">
        <v>467</v>
      </c>
      <c r="H74" s="177" t="s">
        <v>468</v>
      </c>
      <c r="I74" s="177">
        <v>3</v>
      </c>
      <c r="J74" s="180">
        <v>7186</v>
      </c>
      <c r="K74" s="196"/>
      <c r="L74" s="191">
        <v>3311544</v>
      </c>
      <c r="M74" s="191"/>
      <c r="N74" s="183">
        <f t="shared" si="6"/>
        <v>3311544</v>
      </c>
      <c r="O74" s="1428" t="s">
        <v>469</v>
      </c>
      <c r="P74" s="192" t="s">
        <v>472</v>
      </c>
      <c r="Q74" s="1428"/>
      <c r="R74" s="1428"/>
      <c r="S74" s="184"/>
      <c r="T74" s="177"/>
      <c r="U74" s="177"/>
      <c r="V74" s="177"/>
      <c r="W74" s="195"/>
      <c r="X74" s="177"/>
    </row>
    <row r="75" spans="1:24" s="189" customFormat="1" ht="36">
      <c r="A75" s="174">
        <v>4</v>
      </c>
      <c r="B75" s="178" t="s">
        <v>180</v>
      </c>
      <c r="C75" s="178" t="s">
        <v>474</v>
      </c>
      <c r="D75" s="176" t="s">
        <v>475</v>
      </c>
      <c r="E75" s="177" t="s">
        <v>238</v>
      </c>
      <c r="F75" s="178">
        <v>2017</v>
      </c>
      <c r="G75" s="177" t="s">
        <v>476</v>
      </c>
      <c r="H75" s="177" t="s">
        <v>477</v>
      </c>
      <c r="I75" s="179" t="s">
        <v>478</v>
      </c>
      <c r="J75" s="180">
        <v>10488</v>
      </c>
      <c r="K75" s="181">
        <v>34689</v>
      </c>
      <c r="L75" s="182">
        <v>5391994</v>
      </c>
      <c r="M75" s="182">
        <v>7279467</v>
      </c>
      <c r="N75" s="183">
        <f t="shared" si="6"/>
        <v>12671461</v>
      </c>
      <c r="O75" s="1428" t="s">
        <v>469</v>
      </c>
      <c r="P75" s="197" t="s">
        <v>479</v>
      </c>
      <c r="Q75" s="179"/>
      <c r="R75" s="1428"/>
      <c r="S75" s="185"/>
      <c r="T75" s="178"/>
      <c r="U75" s="178"/>
      <c r="V75" s="186"/>
      <c r="W75" s="187"/>
      <c r="X75" s="188"/>
    </row>
    <row r="76" spans="1:24" s="189" customFormat="1" ht="36">
      <c r="A76" s="174">
        <v>5</v>
      </c>
      <c r="B76" s="198" t="s">
        <v>180</v>
      </c>
      <c r="C76" s="198" t="s">
        <v>480</v>
      </c>
      <c r="D76" s="199" t="s">
        <v>481</v>
      </c>
      <c r="E76" s="200" t="s">
        <v>225</v>
      </c>
      <c r="F76" s="198">
        <v>1994</v>
      </c>
      <c r="G76" s="201" t="s">
        <v>482</v>
      </c>
      <c r="H76" s="201" t="s">
        <v>483</v>
      </c>
      <c r="I76" s="201">
        <v>519</v>
      </c>
      <c r="J76" s="202">
        <v>665</v>
      </c>
      <c r="K76" s="202">
        <v>5818</v>
      </c>
      <c r="L76" s="183">
        <v>33331</v>
      </c>
      <c r="M76" s="183">
        <v>748464</v>
      </c>
      <c r="N76" s="183">
        <f t="shared" si="6"/>
        <v>781795</v>
      </c>
      <c r="O76" s="175"/>
      <c r="P76" s="203"/>
      <c r="Q76" s="175" t="s">
        <v>469</v>
      </c>
      <c r="R76" s="203" t="s">
        <v>484</v>
      </c>
      <c r="S76" s="204"/>
      <c r="T76" s="204" t="s">
        <v>281</v>
      </c>
      <c r="U76" s="204" t="s">
        <v>485</v>
      </c>
      <c r="V76" s="204" t="s">
        <v>486</v>
      </c>
      <c r="W76" s="187"/>
      <c r="X76" s="205" t="s">
        <v>487</v>
      </c>
    </row>
    <row r="77" spans="1:24" s="189" customFormat="1" ht="24.95" customHeight="1">
      <c r="A77" s="174">
        <v>6</v>
      </c>
      <c r="B77" s="201" t="s">
        <v>180</v>
      </c>
      <c r="C77" s="201" t="s">
        <v>480</v>
      </c>
      <c r="D77" s="206" t="s">
        <v>488</v>
      </c>
      <c r="E77" s="200" t="s">
        <v>225</v>
      </c>
      <c r="F77" s="201">
        <v>1990</v>
      </c>
      <c r="G77" s="201" t="s">
        <v>482</v>
      </c>
      <c r="H77" s="201" t="s">
        <v>489</v>
      </c>
      <c r="I77" s="201" t="s">
        <v>490</v>
      </c>
      <c r="J77" s="202">
        <v>929</v>
      </c>
      <c r="K77" s="202">
        <v>8855</v>
      </c>
      <c r="L77" s="183">
        <v>225229</v>
      </c>
      <c r="M77" s="183">
        <v>189939</v>
      </c>
      <c r="N77" s="183">
        <f t="shared" si="6"/>
        <v>415168</v>
      </c>
      <c r="O77" s="201" t="s">
        <v>469</v>
      </c>
      <c r="P77" s="1429" t="s">
        <v>491</v>
      </c>
      <c r="Q77" s="1429"/>
      <c r="R77" s="208"/>
      <c r="S77" s="209"/>
      <c r="T77" s="201"/>
      <c r="U77" s="201"/>
      <c r="V77" s="210"/>
      <c r="W77" s="195"/>
      <c r="X77" s="177"/>
    </row>
    <row r="78" spans="1:24" s="189" customFormat="1" ht="36">
      <c r="A78" s="174">
        <v>7</v>
      </c>
      <c r="B78" s="178" t="s">
        <v>180</v>
      </c>
      <c r="C78" s="178" t="s">
        <v>492</v>
      </c>
      <c r="D78" s="211" t="s">
        <v>493</v>
      </c>
      <c r="E78" s="212" t="s">
        <v>225</v>
      </c>
      <c r="F78" s="177">
        <v>2000</v>
      </c>
      <c r="G78" s="177" t="s">
        <v>494</v>
      </c>
      <c r="H78" s="177" t="s">
        <v>495</v>
      </c>
      <c r="I78" s="177" t="s">
        <v>496</v>
      </c>
      <c r="J78" s="196">
        <v>678</v>
      </c>
      <c r="K78" s="196">
        <v>10812</v>
      </c>
      <c r="L78" s="191">
        <v>98109</v>
      </c>
      <c r="M78" s="191">
        <v>478658</v>
      </c>
      <c r="N78" s="183">
        <f t="shared" si="6"/>
        <v>576767</v>
      </c>
      <c r="O78" s="1428"/>
      <c r="P78" s="192"/>
      <c r="Q78" s="175" t="s">
        <v>497</v>
      </c>
      <c r="R78" s="203" t="s">
        <v>498</v>
      </c>
      <c r="S78" s="184"/>
      <c r="T78" s="177" t="s">
        <v>281</v>
      </c>
      <c r="U78" s="177" t="s">
        <v>499</v>
      </c>
      <c r="V78" s="177" t="s">
        <v>500</v>
      </c>
      <c r="W78" s="195"/>
      <c r="X78" s="205" t="s">
        <v>487</v>
      </c>
    </row>
    <row r="79" spans="1:24" s="189" customFormat="1" ht="24.95" customHeight="1">
      <c r="A79" s="174">
        <v>8</v>
      </c>
      <c r="B79" s="213" t="s">
        <v>180</v>
      </c>
      <c r="C79" s="214" t="s">
        <v>501</v>
      </c>
      <c r="D79" s="215" t="s">
        <v>502</v>
      </c>
      <c r="E79" s="216" t="s">
        <v>225</v>
      </c>
      <c r="F79" s="217">
        <v>1999</v>
      </c>
      <c r="G79" s="217" t="s">
        <v>503</v>
      </c>
      <c r="H79" s="217" t="s">
        <v>504</v>
      </c>
      <c r="I79" s="217" t="s">
        <v>505</v>
      </c>
      <c r="J79" s="218">
        <v>927.7700000000001</v>
      </c>
      <c r="K79" s="218">
        <v>12717</v>
      </c>
      <c r="L79" s="191">
        <v>67880</v>
      </c>
      <c r="M79" s="191">
        <v>187178</v>
      </c>
      <c r="N79" s="183">
        <f t="shared" si="6"/>
        <v>255058</v>
      </c>
      <c r="O79" s="1428"/>
      <c r="P79" s="192"/>
      <c r="Q79" s="219" t="s">
        <v>497</v>
      </c>
      <c r="R79" s="220" t="s">
        <v>506</v>
      </c>
      <c r="S79" s="184">
        <v>8841</v>
      </c>
      <c r="T79" s="177" t="s">
        <v>281</v>
      </c>
      <c r="U79" s="221">
        <v>42119</v>
      </c>
      <c r="V79" s="221">
        <v>43214</v>
      </c>
      <c r="W79" s="222">
        <v>1</v>
      </c>
      <c r="X79" s="177"/>
    </row>
    <row r="80" spans="1:24" s="189" customFormat="1" ht="24.95" customHeight="1">
      <c r="A80" s="174">
        <v>9</v>
      </c>
      <c r="B80" s="213" t="s">
        <v>180</v>
      </c>
      <c r="C80" s="214" t="s">
        <v>501</v>
      </c>
      <c r="D80" s="215" t="s">
        <v>507</v>
      </c>
      <c r="E80" s="216" t="s">
        <v>225</v>
      </c>
      <c r="F80" s="217">
        <v>2002</v>
      </c>
      <c r="G80" s="217" t="s">
        <v>503</v>
      </c>
      <c r="H80" s="217" t="s">
        <v>504</v>
      </c>
      <c r="I80" s="217" t="s">
        <v>508</v>
      </c>
      <c r="J80" s="223">
        <v>950.14</v>
      </c>
      <c r="K80" s="223">
        <v>12256</v>
      </c>
      <c r="L80" s="191">
        <v>282924</v>
      </c>
      <c r="M80" s="191">
        <v>291692</v>
      </c>
      <c r="N80" s="183">
        <f t="shared" si="6"/>
        <v>574616</v>
      </c>
      <c r="O80" s="1428"/>
      <c r="P80" s="1428"/>
      <c r="Q80" s="224" t="s">
        <v>469</v>
      </c>
      <c r="R80" s="220" t="s">
        <v>509</v>
      </c>
      <c r="S80" s="184">
        <v>7358</v>
      </c>
      <c r="T80" s="177" t="s">
        <v>281</v>
      </c>
      <c r="U80" s="225">
        <v>42589</v>
      </c>
      <c r="V80" s="225">
        <v>43683</v>
      </c>
      <c r="W80" s="222">
        <v>1</v>
      </c>
      <c r="X80" s="177"/>
    </row>
    <row r="81" spans="1:24" s="189" customFormat="1" ht="24.95" customHeight="1">
      <c r="A81" s="226">
        <v>10</v>
      </c>
      <c r="B81" s="227" t="s">
        <v>180</v>
      </c>
      <c r="C81" s="227" t="s">
        <v>501</v>
      </c>
      <c r="D81" s="228" t="s">
        <v>510</v>
      </c>
      <c r="E81" s="77" t="s">
        <v>225</v>
      </c>
      <c r="F81" s="177">
        <v>1999</v>
      </c>
      <c r="G81" s="177" t="s">
        <v>503</v>
      </c>
      <c r="H81" s="177" t="s">
        <v>511</v>
      </c>
      <c r="I81" s="177" t="s">
        <v>512</v>
      </c>
      <c r="J81" s="196">
        <v>476</v>
      </c>
      <c r="K81" s="196">
        <v>8879</v>
      </c>
      <c r="L81" s="191">
        <v>186694</v>
      </c>
      <c r="M81" s="191">
        <v>55625</v>
      </c>
      <c r="N81" s="183">
        <f t="shared" si="6"/>
        <v>242319</v>
      </c>
      <c r="O81" s="1428"/>
      <c r="P81" s="1428"/>
      <c r="Q81" s="1428" t="s">
        <v>497</v>
      </c>
      <c r="R81" s="1428" t="s">
        <v>513</v>
      </c>
      <c r="S81" s="184">
        <v>4227</v>
      </c>
      <c r="T81" s="177" t="s">
        <v>281</v>
      </c>
      <c r="U81" s="225">
        <v>42675</v>
      </c>
      <c r="V81" s="229">
        <v>44500</v>
      </c>
      <c r="W81" s="222">
        <v>1</v>
      </c>
      <c r="X81" s="177"/>
    </row>
    <row r="82" spans="1:24" s="189" customFormat="1" ht="24.95" customHeight="1">
      <c r="A82" s="174">
        <v>11</v>
      </c>
      <c r="B82" s="213" t="s">
        <v>180</v>
      </c>
      <c r="C82" s="230" t="s">
        <v>501</v>
      </c>
      <c r="D82" s="231" t="s">
        <v>514</v>
      </c>
      <c r="E82" s="232" t="s">
        <v>225</v>
      </c>
      <c r="F82" s="232">
        <v>2012</v>
      </c>
      <c r="G82" s="232" t="s">
        <v>503</v>
      </c>
      <c r="H82" s="232" t="s">
        <v>515</v>
      </c>
      <c r="I82" s="232" t="s">
        <v>516</v>
      </c>
      <c r="J82" s="218">
        <v>1455</v>
      </c>
      <c r="K82" s="218">
        <v>10115</v>
      </c>
      <c r="L82" s="191">
        <v>600976</v>
      </c>
      <c r="M82" s="191">
        <v>84669</v>
      </c>
      <c r="N82" s="183">
        <f t="shared" si="6"/>
        <v>685645</v>
      </c>
      <c r="O82" s="1428"/>
      <c r="P82" s="1428"/>
      <c r="Q82" s="233" t="s">
        <v>469</v>
      </c>
      <c r="R82" s="234" t="s">
        <v>517</v>
      </c>
      <c r="S82" s="184">
        <v>7687</v>
      </c>
      <c r="T82" s="177" t="s">
        <v>281</v>
      </c>
      <c r="U82" s="235">
        <v>42461</v>
      </c>
      <c r="V82" s="236" t="s">
        <v>518</v>
      </c>
      <c r="W82" s="222">
        <v>1</v>
      </c>
      <c r="X82" s="177"/>
    </row>
    <row r="83" spans="1:24" s="189" customFormat="1" ht="24.95" customHeight="1">
      <c r="A83" s="174">
        <v>12</v>
      </c>
      <c r="B83" s="213" t="s">
        <v>180</v>
      </c>
      <c r="C83" s="214" t="s">
        <v>501</v>
      </c>
      <c r="D83" s="215" t="s">
        <v>519</v>
      </c>
      <c r="E83" s="216" t="s">
        <v>225</v>
      </c>
      <c r="F83" s="217">
        <v>1996</v>
      </c>
      <c r="G83" s="217" t="s">
        <v>503</v>
      </c>
      <c r="H83" s="217" t="s">
        <v>515</v>
      </c>
      <c r="I83" s="217" t="s">
        <v>520</v>
      </c>
      <c r="J83" s="223">
        <v>724</v>
      </c>
      <c r="K83" s="223">
        <v>9532</v>
      </c>
      <c r="L83" s="191">
        <v>263380</v>
      </c>
      <c r="M83" s="191">
        <v>200664</v>
      </c>
      <c r="N83" s="183">
        <f t="shared" si="6"/>
        <v>464044</v>
      </c>
      <c r="O83" s="1428"/>
      <c r="P83" s="1428"/>
      <c r="Q83" s="224" t="s">
        <v>469</v>
      </c>
      <c r="R83" s="220" t="s">
        <v>521</v>
      </c>
      <c r="S83" s="184">
        <v>38779</v>
      </c>
      <c r="T83" s="177" t="s">
        <v>522</v>
      </c>
      <c r="U83" s="229">
        <v>41904</v>
      </c>
      <c r="V83" s="225">
        <v>42999</v>
      </c>
      <c r="W83" s="222">
        <v>3</v>
      </c>
      <c r="X83" s="177"/>
    </row>
    <row r="84" spans="1:24" s="189" customFormat="1" ht="24.95" customHeight="1">
      <c r="A84" s="174">
        <v>13</v>
      </c>
      <c r="B84" s="213" t="s">
        <v>180</v>
      </c>
      <c r="C84" s="214" t="s">
        <v>501</v>
      </c>
      <c r="D84" s="215" t="s">
        <v>523</v>
      </c>
      <c r="E84" s="216" t="s">
        <v>225</v>
      </c>
      <c r="F84" s="217">
        <v>2009</v>
      </c>
      <c r="G84" s="217" t="s">
        <v>503</v>
      </c>
      <c r="H84" s="217" t="s">
        <v>515</v>
      </c>
      <c r="I84" s="217" t="s">
        <v>524</v>
      </c>
      <c r="J84" s="223">
        <v>965</v>
      </c>
      <c r="K84" s="223">
        <v>7160</v>
      </c>
      <c r="L84" s="191">
        <v>177913</v>
      </c>
      <c r="M84" s="191">
        <v>248928</v>
      </c>
      <c r="N84" s="183">
        <f t="shared" si="6"/>
        <v>426841</v>
      </c>
      <c r="O84" s="1428"/>
      <c r="P84" s="1428"/>
      <c r="Q84" s="224" t="s">
        <v>469</v>
      </c>
      <c r="R84" s="220" t="s">
        <v>525</v>
      </c>
      <c r="S84" s="184">
        <v>7438</v>
      </c>
      <c r="T84" s="177" t="s">
        <v>281</v>
      </c>
      <c r="U84" s="225">
        <v>42199</v>
      </c>
      <c r="V84" s="237">
        <v>43294</v>
      </c>
      <c r="W84" s="222">
        <v>1</v>
      </c>
      <c r="X84" s="177"/>
    </row>
    <row r="85" spans="1:24" s="189" customFormat="1" ht="24.95" customHeight="1">
      <c r="A85" s="174">
        <v>14</v>
      </c>
      <c r="B85" s="213" t="s">
        <v>180</v>
      </c>
      <c r="C85" s="175" t="s">
        <v>526</v>
      </c>
      <c r="D85" s="176" t="s">
        <v>527</v>
      </c>
      <c r="E85" s="177" t="s">
        <v>225</v>
      </c>
      <c r="F85" s="178">
        <v>1992</v>
      </c>
      <c r="G85" s="177" t="s">
        <v>528</v>
      </c>
      <c r="H85" s="177" t="s">
        <v>529</v>
      </c>
      <c r="I85" s="179" t="s">
        <v>530</v>
      </c>
      <c r="J85" s="180">
        <v>267</v>
      </c>
      <c r="K85" s="181">
        <v>4469</v>
      </c>
      <c r="L85" s="182">
        <v>13216</v>
      </c>
      <c r="M85" s="182">
        <v>234291</v>
      </c>
      <c r="N85" s="183">
        <f t="shared" si="6"/>
        <v>247507</v>
      </c>
      <c r="O85" s="1428"/>
      <c r="P85" s="175"/>
      <c r="Q85" s="179" t="s">
        <v>469</v>
      </c>
      <c r="R85" s="1428" t="s">
        <v>531</v>
      </c>
      <c r="S85" s="185">
        <v>32837</v>
      </c>
      <c r="T85" s="178" t="s">
        <v>281</v>
      </c>
      <c r="U85" s="178" t="s">
        <v>532</v>
      </c>
      <c r="V85" s="186" t="s">
        <v>533</v>
      </c>
      <c r="W85" s="238">
        <v>1.1000000000000001</v>
      </c>
      <c r="X85" s="188"/>
    </row>
    <row r="86" spans="1:24" s="189" customFormat="1" ht="36">
      <c r="A86" s="174">
        <v>15</v>
      </c>
      <c r="B86" s="213" t="s">
        <v>180</v>
      </c>
      <c r="C86" s="175" t="s">
        <v>526</v>
      </c>
      <c r="D86" s="190" t="s">
        <v>534</v>
      </c>
      <c r="E86" s="212" t="s">
        <v>225</v>
      </c>
      <c r="F86" s="177">
        <v>1994</v>
      </c>
      <c r="G86" s="177" t="s">
        <v>528</v>
      </c>
      <c r="H86" s="177" t="s">
        <v>535</v>
      </c>
      <c r="I86" s="177" t="s">
        <v>536</v>
      </c>
      <c r="J86" s="196"/>
      <c r="K86" s="196">
        <v>3534</v>
      </c>
      <c r="L86" s="191"/>
      <c r="M86" s="191">
        <v>45342</v>
      </c>
      <c r="N86" s="183">
        <f t="shared" si="6"/>
        <v>45342</v>
      </c>
      <c r="O86" s="1428"/>
      <c r="P86" s="192"/>
      <c r="Q86" s="1428" t="s">
        <v>537</v>
      </c>
      <c r="R86" s="1430" t="s">
        <v>538</v>
      </c>
      <c r="S86" s="184"/>
      <c r="T86" s="177" t="s">
        <v>281</v>
      </c>
      <c r="U86" s="178" t="s">
        <v>532</v>
      </c>
      <c r="V86" s="186" t="s">
        <v>533</v>
      </c>
      <c r="W86" s="239"/>
      <c r="X86" s="240" t="s">
        <v>539</v>
      </c>
    </row>
    <row r="87" spans="1:24" s="189" customFormat="1" ht="24.95" customHeight="1">
      <c r="A87" s="174">
        <v>16</v>
      </c>
      <c r="B87" s="213" t="s">
        <v>180</v>
      </c>
      <c r="C87" s="175" t="s">
        <v>526</v>
      </c>
      <c r="D87" s="190" t="s">
        <v>540</v>
      </c>
      <c r="E87" s="212" t="s">
        <v>225</v>
      </c>
      <c r="F87" s="177">
        <v>2000</v>
      </c>
      <c r="G87" s="177" t="s">
        <v>528</v>
      </c>
      <c r="H87" s="177" t="s">
        <v>541</v>
      </c>
      <c r="I87" s="177" t="s">
        <v>542</v>
      </c>
      <c r="J87" s="196">
        <v>1334</v>
      </c>
      <c r="K87" s="196">
        <v>12548</v>
      </c>
      <c r="L87" s="191">
        <v>438673</v>
      </c>
      <c r="M87" s="191">
        <v>739980</v>
      </c>
      <c r="N87" s="183">
        <f t="shared" si="6"/>
        <v>1178653</v>
      </c>
      <c r="O87" s="1428"/>
      <c r="P87" s="1428"/>
      <c r="Q87" s="1428" t="s">
        <v>469</v>
      </c>
      <c r="R87" s="1428" t="s">
        <v>543</v>
      </c>
      <c r="S87" s="184">
        <v>10560</v>
      </c>
      <c r="T87" s="177" t="s">
        <v>281</v>
      </c>
      <c r="U87" s="178" t="s">
        <v>532</v>
      </c>
      <c r="V87" s="186" t="s">
        <v>533</v>
      </c>
      <c r="W87" s="238">
        <v>1.1000000000000001</v>
      </c>
      <c r="X87" s="177"/>
    </row>
    <row r="88" spans="1:24" s="189" customFormat="1" ht="24.95" customHeight="1">
      <c r="A88" s="174">
        <v>17</v>
      </c>
      <c r="B88" s="213" t="s">
        <v>180</v>
      </c>
      <c r="C88" s="175" t="s">
        <v>544</v>
      </c>
      <c r="D88" s="241" t="s">
        <v>545</v>
      </c>
      <c r="E88" s="177" t="s">
        <v>225</v>
      </c>
      <c r="F88" s="178">
        <v>1997</v>
      </c>
      <c r="G88" s="177" t="s">
        <v>546</v>
      </c>
      <c r="H88" s="177" t="s">
        <v>547</v>
      </c>
      <c r="I88" s="177" t="s">
        <v>548</v>
      </c>
      <c r="J88" s="196">
        <v>437</v>
      </c>
      <c r="K88" s="181">
        <v>3094</v>
      </c>
      <c r="L88" s="182">
        <v>47465</v>
      </c>
      <c r="M88" s="182">
        <v>501228</v>
      </c>
      <c r="N88" s="183">
        <f t="shared" si="6"/>
        <v>548693</v>
      </c>
      <c r="O88" s="1428" t="s">
        <v>469</v>
      </c>
      <c r="P88" s="175" t="s">
        <v>549</v>
      </c>
      <c r="Q88" s="179"/>
      <c r="R88" s="1428"/>
      <c r="S88" s="185"/>
      <c r="T88" s="178"/>
      <c r="U88" s="178"/>
      <c r="V88" s="186"/>
      <c r="W88" s="238"/>
      <c r="X88" s="188"/>
    </row>
    <row r="89" spans="1:24" s="189" customFormat="1" ht="24.95" customHeight="1">
      <c r="A89" s="174">
        <v>18</v>
      </c>
      <c r="B89" s="213" t="s">
        <v>180</v>
      </c>
      <c r="C89" s="178" t="s">
        <v>544</v>
      </c>
      <c r="D89" s="242" t="s">
        <v>550</v>
      </c>
      <c r="E89" s="212" t="s">
        <v>225</v>
      </c>
      <c r="F89" s="177">
        <v>1995</v>
      </c>
      <c r="G89" s="177" t="s">
        <v>546</v>
      </c>
      <c r="H89" s="177" t="s">
        <v>547</v>
      </c>
      <c r="I89" s="177" t="s">
        <v>551</v>
      </c>
      <c r="J89" s="196">
        <v>775</v>
      </c>
      <c r="K89" s="181">
        <v>6912</v>
      </c>
      <c r="L89" s="191">
        <v>116743</v>
      </c>
      <c r="M89" s="191">
        <v>1693440</v>
      </c>
      <c r="N89" s="183">
        <f t="shared" si="6"/>
        <v>1810183</v>
      </c>
      <c r="O89" s="1428" t="s">
        <v>469</v>
      </c>
      <c r="P89" s="192" t="s">
        <v>552</v>
      </c>
      <c r="Q89" s="193"/>
      <c r="R89" s="194"/>
      <c r="S89" s="184"/>
      <c r="T89" s="177"/>
      <c r="U89" s="177"/>
      <c r="V89" s="177"/>
      <c r="W89" s="243"/>
      <c r="X89" s="177"/>
    </row>
    <row r="90" spans="1:24" s="189" customFormat="1" ht="24">
      <c r="A90" s="174">
        <v>19</v>
      </c>
      <c r="B90" s="213" t="s">
        <v>180</v>
      </c>
      <c r="C90" s="178" t="s">
        <v>544</v>
      </c>
      <c r="D90" s="242" t="s">
        <v>553</v>
      </c>
      <c r="E90" s="212" t="s">
        <v>225</v>
      </c>
      <c r="F90" s="177">
        <v>1995</v>
      </c>
      <c r="G90" s="177" t="s">
        <v>546</v>
      </c>
      <c r="H90" s="177" t="s">
        <v>554</v>
      </c>
      <c r="I90" s="177" t="s">
        <v>555</v>
      </c>
      <c r="J90" s="180"/>
      <c r="K90" s="181">
        <v>6239</v>
      </c>
      <c r="L90" s="191"/>
      <c r="M90" s="191">
        <v>1835832</v>
      </c>
      <c r="N90" s="183">
        <f t="shared" si="6"/>
        <v>1835832</v>
      </c>
      <c r="O90" s="1428"/>
      <c r="P90" s="1428"/>
      <c r="Q90" s="1428" t="s">
        <v>556</v>
      </c>
      <c r="R90" s="1428" t="s">
        <v>557</v>
      </c>
      <c r="S90" s="184"/>
      <c r="T90" s="177" t="s">
        <v>281</v>
      </c>
      <c r="U90" s="177" t="s">
        <v>558</v>
      </c>
      <c r="V90" s="177" t="s">
        <v>559</v>
      </c>
      <c r="W90" s="243"/>
      <c r="X90" s="205" t="s">
        <v>560</v>
      </c>
    </row>
    <row r="91" spans="1:24" s="189" customFormat="1" ht="36">
      <c r="A91" s="174">
        <v>20</v>
      </c>
      <c r="B91" s="213" t="s">
        <v>180</v>
      </c>
      <c r="C91" s="178" t="s">
        <v>544</v>
      </c>
      <c r="D91" s="242" t="s">
        <v>561</v>
      </c>
      <c r="E91" s="212" t="s">
        <v>225</v>
      </c>
      <c r="F91" s="177">
        <v>1995</v>
      </c>
      <c r="G91" s="177" t="s">
        <v>546</v>
      </c>
      <c r="H91" s="177" t="s">
        <v>562</v>
      </c>
      <c r="I91" s="177" t="s">
        <v>563</v>
      </c>
      <c r="J91" s="180"/>
      <c r="K91" s="181">
        <v>5999</v>
      </c>
      <c r="L91" s="191"/>
      <c r="M91" s="191">
        <v>555850</v>
      </c>
      <c r="N91" s="183">
        <f t="shared" si="6"/>
        <v>555850</v>
      </c>
      <c r="O91" s="1428"/>
      <c r="P91" s="1428"/>
      <c r="Q91" s="1428" t="s">
        <v>556</v>
      </c>
      <c r="R91" s="1428" t="s">
        <v>564</v>
      </c>
      <c r="S91" s="184"/>
      <c r="T91" s="177" t="s">
        <v>281</v>
      </c>
      <c r="U91" s="177" t="s">
        <v>565</v>
      </c>
      <c r="V91" s="177" t="s">
        <v>533</v>
      </c>
      <c r="W91" s="243"/>
      <c r="X91" s="240" t="s">
        <v>566</v>
      </c>
    </row>
    <row r="92" spans="1:24" s="189" customFormat="1" ht="24.95" customHeight="1">
      <c r="A92" s="174">
        <v>21</v>
      </c>
      <c r="B92" s="175" t="s">
        <v>180</v>
      </c>
      <c r="C92" s="175" t="s">
        <v>567</v>
      </c>
      <c r="D92" s="179" t="s">
        <v>568</v>
      </c>
      <c r="E92" s="177" t="s">
        <v>225</v>
      </c>
      <c r="F92" s="178">
        <v>1994</v>
      </c>
      <c r="G92" s="177" t="s">
        <v>569</v>
      </c>
      <c r="H92" s="177" t="s">
        <v>570</v>
      </c>
      <c r="I92" s="179" t="s">
        <v>571</v>
      </c>
      <c r="J92" s="180">
        <v>756</v>
      </c>
      <c r="K92" s="181">
        <v>11613</v>
      </c>
      <c r="L92" s="182">
        <v>120955</v>
      </c>
      <c r="M92" s="182">
        <v>391998</v>
      </c>
      <c r="N92" s="183">
        <f t="shared" si="6"/>
        <v>512953</v>
      </c>
      <c r="O92" s="1428" t="s">
        <v>469</v>
      </c>
      <c r="P92" s="175" t="s">
        <v>572</v>
      </c>
      <c r="Q92" s="179"/>
      <c r="R92" s="1428"/>
      <c r="S92" s="185"/>
      <c r="T92" s="178"/>
      <c r="U92" s="178"/>
      <c r="V92" s="186"/>
      <c r="W92" s="238"/>
      <c r="X92" s="177"/>
    </row>
    <row r="93" spans="1:24" s="189" customFormat="1" ht="24.95" customHeight="1">
      <c r="A93" s="174">
        <v>22</v>
      </c>
      <c r="B93" s="175" t="s">
        <v>180</v>
      </c>
      <c r="C93" s="175" t="s">
        <v>567</v>
      </c>
      <c r="D93" s="212" t="s">
        <v>573</v>
      </c>
      <c r="E93" s="212" t="s">
        <v>225</v>
      </c>
      <c r="F93" s="177">
        <v>1994</v>
      </c>
      <c r="G93" s="177" t="s">
        <v>569</v>
      </c>
      <c r="H93" s="177" t="s">
        <v>574</v>
      </c>
      <c r="I93" s="177" t="s">
        <v>575</v>
      </c>
      <c r="J93" s="196">
        <v>1088</v>
      </c>
      <c r="K93" s="196">
        <v>18649</v>
      </c>
      <c r="L93" s="191">
        <v>148150</v>
      </c>
      <c r="M93" s="191">
        <v>539914</v>
      </c>
      <c r="N93" s="183">
        <f t="shared" si="6"/>
        <v>688064</v>
      </c>
      <c r="O93" s="1428"/>
      <c r="P93" s="192"/>
      <c r="Q93" s="1428" t="s">
        <v>469</v>
      </c>
      <c r="R93" s="192" t="s">
        <v>576</v>
      </c>
      <c r="S93" s="184">
        <v>26326</v>
      </c>
      <c r="T93" s="177" t="s">
        <v>281</v>
      </c>
      <c r="U93" s="177" t="s">
        <v>577</v>
      </c>
      <c r="V93" s="177" t="s">
        <v>578</v>
      </c>
      <c r="W93" s="243">
        <v>2</v>
      </c>
      <c r="X93" s="177"/>
    </row>
    <row r="94" spans="1:24" s="189" customFormat="1" ht="24.95" customHeight="1">
      <c r="A94" s="174">
        <v>23</v>
      </c>
      <c r="B94" s="175" t="s">
        <v>180</v>
      </c>
      <c r="C94" s="175" t="s">
        <v>567</v>
      </c>
      <c r="D94" s="244" t="s">
        <v>579</v>
      </c>
      <c r="E94" s="212" t="s">
        <v>225</v>
      </c>
      <c r="F94" s="177">
        <v>2001</v>
      </c>
      <c r="G94" s="177" t="s">
        <v>569</v>
      </c>
      <c r="H94" s="177" t="s">
        <v>580</v>
      </c>
      <c r="I94" s="177" t="s">
        <v>581</v>
      </c>
      <c r="J94" s="196">
        <v>723</v>
      </c>
      <c r="K94" s="196">
        <v>9694</v>
      </c>
      <c r="L94" s="191">
        <v>133918</v>
      </c>
      <c r="M94" s="191">
        <v>195938</v>
      </c>
      <c r="N94" s="183">
        <f t="shared" si="6"/>
        <v>329856</v>
      </c>
      <c r="O94" s="1428"/>
      <c r="P94" s="1428"/>
      <c r="Q94" s="1428" t="s">
        <v>469</v>
      </c>
      <c r="R94" s="1428" t="s">
        <v>582</v>
      </c>
      <c r="S94" s="184">
        <v>18665</v>
      </c>
      <c r="T94" s="177" t="s">
        <v>281</v>
      </c>
      <c r="U94" s="177" t="s">
        <v>583</v>
      </c>
      <c r="V94" s="177" t="s">
        <v>584</v>
      </c>
      <c r="W94" s="243">
        <v>2</v>
      </c>
      <c r="X94" s="177"/>
    </row>
    <row r="95" spans="1:24" s="189" customFormat="1" ht="24.95" customHeight="1">
      <c r="A95" s="174">
        <v>24</v>
      </c>
      <c r="B95" s="175" t="s">
        <v>180</v>
      </c>
      <c r="C95" s="175" t="s">
        <v>567</v>
      </c>
      <c r="D95" s="212" t="s">
        <v>585</v>
      </c>
      <c r="E95" s="212" t="s">
        <v>586</v>
      </c>
      <c r="F95" s="177">
        <v>1995</v>
      </c>
      <c r="G95" s="177" t="s">
        <v>569</v>
      </c>
      <c r="H95" s="177" t="s">
        <v>580</v>
      </c>
      <c r="I95" s="177" t="s">
        <v>587</v>
      </c>
      <c r="J95" s="196">
        <v>390</v>
      </c>
      <c r="K95" s="196">
        <v>4910</v>
      </c>
      <c r="L95" s="191">
        <v>66114</v>
      </c>
      <c r="M95" s="191">
        <v>112654</v>
      </c>
      <c r="N95" s="183">
        <f t="shared" si="6"/>
        <v>178768</v>
      </c>
      <c r="O95" s="1428"/>
      <c r="P95" s="1428"/>
      <c r="Q95" s="1428" t="s">
        <v>469</v>
      </c>
      <c r="R95" s="1428" t="s">
        <v>588</v>
      </c>
      <c r="S95" s="184">
        <v>8565</v>
      </c>
      <c r="T95" s="177" t="s">
        <v>281</v>
      </c>
      <c r="U95" s="177" t="s">
        <v>589</v>
      </c>
      <c r="V95" s="177" t="s">
        <v>533</v>
      </c>
      <c r="W95" s="243">
        <v>2</v>
      </c>
      <c r="X95" s="177"/>
    </row>
    <row r="96" spans="1:24" s="189" customFormat="1" ht="24.95" customHeight="1">
      <c r="A96" s="174">
        <v>25</v>
      </c>
      <c r="B96" s="175" t="s">
        <v>180</v>
      </c>
      <c r="C96" s="175" t="s">
        <v>567</v>
      </c>
      <c r="D96" s="212" t="s">
        <v>590</v>
      </c>
      <c r="E96" s="212" t="s">
        <v>225</v>
      </c>
      <c r="F96" s="177">
        <v>1996</v>
      </c>
      <c r="G96" s="177" t="s">
        <v>569</v>
      </c>
      <c r="H96" s="177" t="s">
        <v>591</v>
      </c>
      <c r="I96" s="177" t="s">
        <v>592</v>
      </c>
      <c r="J96" s="196">
        <v>1025</v>
      </c>
      <c r="K96" s="196">
        <v>8915</v>
      </c>
      <c r="L96" s="191">
        <v>229230</v>
      </c>
      <c r="M96" s="191">
        <v>266800</v>
      </c>
      <c r="N96" s="183">
        <f t="shared" si="6"/>
        <v>496030</v>
      </c>
      <c r="O96" s="1428"/>
      <c r="P96" s="1428"/>
      <c r="Q96" s="1428" t="s">
        <v>497</v>
      </c>
      <c r="R96" s="1428" t="s">
        <v>593</v>
      </c>
      <c r="S96" s="184">
        <v>24813</v>
      </c>
      <c r="T96" s="177" t="s">
        <v>281</v>
      </c>
      <c r="U96" s="177" t="s">
        <v>589</v>
      </c>
      <c r="V96" s="177" t="s">
        <v>533</v>
      </c>
      <c r="W96" s="243">
        <v>2</v>
      </c>
      <c r="X96" s="177"/>
    </row>
    <row r="97" spans="1:24" s="189" customFormat="1" ht="24.95" customHeight="1">
      <c r="A97" s="174">
        <v>26</v>
      </c>
      <c r="B97" s="175" t="s">
        <v>180</v>
      </c>
      <c r="C97" s="175" t="s">
        <v>567</v>
      </c>
      <c r="D97" s="212" t="s">
        <v>594</v>
      </c>
      <c r="E97" s="212" t="s">
        <v>225</v>
      </c>
      <c r="F97" s="177">
        <v>2007</v>
      </c>
      <c r="G97" s="177" t="s">
        <v>569</v>
      </c>
      <c r="H97" s="177" t="s">
        <v>574</v>
      </c>
      <c r="I97" s="177" t="s">
        <v>595</v>
      </c>
      <c r="J97" s="245">
        <v>922</v>
      </c>
      <c r="K97" s="245">
        <v>110671</v>
      </c>
      <c r="L97" s="246">
        <v>103556</v>
      </c>
      <c r="M97" s="246">
        <v>368991</v>
      </c>
      <c r="N97" s="183">
        <f t="shared" si="6"/>
        <v>472547</v>
      </c>
      <c r="O97" s="1428"/>
      <c r="P97" s="1428"/>
      <c r="Q97" s="1428" t="s">
        <v>394</v>
      </c>
      <c r="R97" s="1428" t="s">
        <v>596</v>
      </c>
      <c r="S97" s="184">
        <v>31430</v>
      </c>
      <c r="T97" s="177" t="s">
        <v>281</v>
      </c>
      <c r="U97" s="177" t="s">
        <v>597</v>
      </c>
      <c r="V97" s="177" t="s">
        <v>598</v>
      </c>
      <c r="W97" s="243">
        <v>2</v>
      </c>
      <c r="X97" s="177"/>
    </row>
    <row r="98" spans="1:24" s="189" customFormat="1" ht="24.95" customHeight="1">
      <c r="A98" s="174">
        <v>27</v>
      </c>
      <c r="B98" s="175" t="s">
        <v>180</v>
      </c>
      <c r="C98" s="175" t="s">
        <v>567</v>
      </c>
      <c r="D98" s="212" t="s">
        <v>599</v>
      </c>
      <c r="E98" s="212" t="s">
        <v>225</v>
      </c>
      <c r="F98" s="177">
        <v>2004</v>
      </c>
      <c r="G98" s="177" t="s">
        <v>569</v>
      </c>
      <c r="H98" s="177" t="s">
        <v>580</v>
      </c>
      <c r="I98" s="177" t="s">
        <v>600</v>
      </c>
      <c r="J98" s="196">
        <v>1109</v>
      </c>
      <c r="K98" s="196">
        <v>10717</v>
      </c>
      <c r="L98" s="191">
        <v>233744</v>
      </c>
      <c r="M98" s="191">
        <v>644902</v>
      </c>
      <c r="N98" s="183">
        <f t="shared" si="6"/>
        <v>878646</v>
      </c>
      <c r="O98" s="1428"/>
      <c r="P98" s="1428"/>
      <c r="Q98" s="1428" t="s">
        <v>469</v>
      </c>
      <c r="R98" s="1428" t="s">
        <v>601</v>
      </c>
      <c r="S98" s="184">
        <v>22425</v>
      </c>
      <c r="T98" s="177" t="s">
        <v>281</v>
      </c>
      <c r="U98" s="177" t="s">
        <v>565</v>
      </c>
      <c r="V98" s="177" t="s">
        <v>602</v>
      </c>
      <c r="W98" s="243">
        <v>2</v>
      </c>
      <c r="X98" s="177"/>
    </row>
    <row r="99" spans="1:24" s="189" customFormat="1" ht="24.95" customHeight="1">
      <c r="A99" s="174">
        <v>28</v>
      </c>
      <c r="B99" s="175" t="s">
        <v>180</v>
      </c>
      <c r="C99" s="175" t="s">
        <v>567</v>
      </c>
      <c r="D99" s="212" t="s">
        <v>603</v>
      </c>
      <c r="E99" s="212" t="s">
        <v>225</v>
      </c>
      <c r="F99" s="177">
        <v>2011</v>
      </c>
      <c r="G99" s="177" t="s">
        <v>569</v>
      </c>
      <c r="H99" s="177" t="s">
        <v>604</v>
      </c>
      <c r="I99" s="177" t="s">
        <v>605</v>
      </c>
      <c r="J99" s="196">
        <v>1179</v>
      </c>
      <c r="K99" s="196">
        <v>7576</v>
      </c>
      <c r="L99" s="191">
        <v>320898</v>
      </c>
      <c r="M99" s="191">
        <v>205827</v>
      </c>
      <c r="N99" s="183">
        <f t="shared" si="6"/>
        <v>526725</v>
      </c>
      <c r="O99" s="1428"/>
      <c r="P99" s="1428"/>
      <c r="Q99" s="1428" t="s">
        <v>469</v>
      </c>
      <c r="R99" s="1428" t="s">
        <v>606</v>
      </c>
      <c r="S99" s="184">
        <v>26826</v>
      </c>
      <c r="T99" s="177" t="s">
        <v>607</v>
      </c>
      <c r="U99" s="177" t="s">
        <v>608</v>
      </c>
      <c r="V99" s="177" t="s">
        <v>609</v>
      </c>
      <c r="W99" s="243">
        <v>2</v>
      </c>
      <c r="X99" s="177"/>
    </row>
    <row r="100" spans="1:24" s="189" customFormat="1" ht="24.95" customHeight="1">
      <c r="A100" s="174">
        <v>29</v>
      </c>
      <c r="B100" s="175" t="s">
        <v>180</v>
      </c>
      <c r="C100" s="175" t="s">
        <v>567</v>
      </c>
      <c r="D100" s="179" t="s">
        <v>610</v>
      </c>
      <c r="E100" s="177" t="s">
        <v>225</v>
      </c>
      <c r="F100" s="178">
        <v>1994</v>
      </c>
      <c r="G100" s="177" t="s">
        <v>569</v>
      </c>
      <c r="H100" s="177" t="s">
        <v>611</v>
      </c>
      <c r="I100" s="179" t="s">
        <v>612</v>
      </c>
      <c r="J100" s="180">
        <v>1460</v>
      </c>
      <c r="K100" s="181">
        <v>11902</v>
      </c>
      <c r="L100" s="182">
        <v>192203</v>
      </c>
      <c r="M100" s="182">
        <v>181234</v>
      </c>
      <c r="N100" s="183">
        <f t="shared" si="6"/>
        <v>373437</v>
      </c>
      <c r="O100" s="1428"/>
      <c r="P100" s="175"/>
      <c r="Q100" s="179" t="s">
        <v>469</v>
      </c>
      <c r="R100" s="1428" t="s">
        <v>613</v>
      </c>
      <c r="S100" s="185">
        <v>11769</v>
      </c>
      <c r="T100" s="178" t="s">
        <v>281</v>
      </c>
      <c r="U100" s="177" t="s">
        <v>589</v>
      </c>
      <c r="V100" s="177" t="s">
        <v>533</v>
      </c>
      <c r="W100" s="243">
        <v>2</v>
      </c>
      <c r="X100" s="177"/>
    </row>
    <row r="101" spans="1:24" s="189" customFormat="1" ht="24.95" customHeight="1">
      <c r="A101" s="174">
        <v>30</v>
      </c>
      <c r="B101" s="175" t="s">
        <v>180</v>
      </c>
      <c r="C101" s="175" t="s">
        <v>567</v>
      </c>
      <c r="D101" s="212" t="s">
        <v>614</v>
      </c>
      <c r="E101" s="212" t="s">
        <v>225</v>
      </c>
      <c r="F101" s="177">
        <v>2000</v>
      </c>
      <c r="G101" s="177" t="s">
        <v>569</v>
      </c>
      <c r="H101" s="177" t="s">
        <v>611</v>
      </c>
      <c r="I101" s="177" t="s">
        <v>615</v>
      </c>
      <c r="J101" s="196">
        <v>799</v>
      </c>
      <c r="K101" s="196">
        <v>20096</v>
      </c>
      <c r="L101" s="191">
        <v>100381</v>
      </c>
      <c r="M101" s="191">
        <v>196574</v>
      </c>
      <c r="N101" s="183">
        <f t="shared" si="6"/>
        <v>296955</v>
      </c>
      <c r="O101" s="1428"/>
      <c r="P101" s="1428"/>
      <c r="Q101" s="179" t="s">
        <v>469</v>
      </c>
      <c r="R101" s="1428" t="s">
        <v>616</v>
      </c>
      <c r="S101" s="184">
        <v>14439</v>
      </c>
      <c r="T101" s="177" t="s">
        <v>281</v>
      </c>
      <c r="U101" s="177" t="s">
        <v>589</v>
      </c>
      <c r="V101" s="177" t="s">
        <v>533</v>
      </c>
      <c r="W101" s="243">
        <v>2</v>
      </c>
      <c r="X101" s="177"/>
    </row>
    <row r="102" spans="1:24" s="189" customFormat="1" ht="24.95" customHeight="1">
      <c r="A102" s="174">
        <v>31</v>
      </c>
      <c r="B102" s="175" t="s">
        <v>180</v>
      </c>
      <c r="C102" s="175" t="s">
        <v>617</v>
      </c>
      <c r="D102" s="212" t="s">
        <v>618</v>
      </c>
      <c r="E102" s="177" t="s">
        <v>225</v>
      </c>
      <c r="F102" s="178">
        <v>1994</v>
      </c>
      <c r="G102" s="177" t="s">
        <v>619</v>
      </c>
      <c r="H102" s="177" t="s">
        <v>620</v>
      </c>
      <c r="I102" s="247" t="s">
        <v>621</v>
      </c>
      <c r="J102" s="248">
        <v>403</v>
      </c>
      <c r="K102" s="249">
        <v>19374</v>
      </c>
      <c r="L102" s="250">
        <v>87273</v>
      </c>
      <c r="M102" s="250">
        <v>246488</v>
      </c>
      <c r="N102" s="183">
        <f t="shared" si="6"/>
        <v>333761</v>
      </c>
      <c r="O102" s="1428"/>
      <c r="P102" s="175"/>
      <c r="Q102" s="179" t="s">
        <v>469</v>
      </c>
      <c r="R102" s="1428" t="s">
        <v>622</v>
      </c>
      <c r="S102" s="185">
        <v>30318</v>
      </c>
      <c r="T102" s="178" t="s">
        <v>281</v>
      </c>
      <c r="U102" s="178" t="s">
        <v>623</v>
      </c>
      <c r="V102" s="186" t="s">
        <v>624</v>
      </c>
      <c r="W102" s="238">
        <v>3</v>
      </c>
      <c r="X102" s="188"/>
    </row>
    <row r="103" spans="1:24" s="189" customFormat="1" ht="24.95" customHeight="1">
      <c r="A103" s="174">
        <v>32</v>
      </c>
      <c r="B103" s="175" t="s">
        <v>180</v>
      </c>
      <c r="C103" s="175" t="s">
        <v>617</v>
      </c>
      <c r="D103" s="212" t="s">
        <v>625</v>
      </c>
      <c r="E103" s="212" t="s">
        <v>225</v>
      </c>
      <c r="F103" s="177">
        <v>2017</v>
      </c>
      <c r="G103" s="177" t="s">
        <v>619</v>
      </c>
      <c r="H103" s="177" t="s">
        <v>626</v>
      </c>
      <c r="I103" s="251" t="s">
        <v>627</v>
      </c>
      <c r="J103" s="248">
        <v>1203</v>
      </c>
      <c r="K103" s="249">
        <v>16268</v>
      </c>
      <c r="L103" s="250">
        <v>451587</v>
      </c>
      <c r="M103" s="250">
        <v>505035</v>
      </c>
      <c r="N103" s="183">
        <f t="shared" si="6"/>
        <v>956622</v>
      </c>
      <c r="O103" s="1428" t="s">
        <v>469</v>
      </c>
      <c r="P103" s="252" t="s">
        <v>628</v>
      </c>
      <c r="Q103" s="253"/>
      <c r="R103" s="1428"/>
      <c r="S103" s="185"/>
      <c r="T103" s="178"/>
      <c r="U103" s="178"/>
      <c r="V103" s="186"/>
      <c r="W103" s="254"/>
      <c r="X103" s="188"/>
    </row>
    <row r="104" spans="1:24" s="189" customFormat="1" ht="24.95" customHeight="1">
      <c r="A104" s="174">
        <v>33</v>
      </c>
      <c r="B104" s="175" t="s">
        <v>180</v>
      </c>
      <c r="C104" s="175" t="s">
        <v>629</v>
      </c>
      <c r="D104" s="179" t="s">
        <v>630</v>
      </c>
      <c r="E104" s="177" t="s">
        <v>225</v>
      </c>
      <c r="F104" s="178">
        <v>1991</v>
      </c>
      <c r="G104" s="177" t="s">
        <v>631</v>
      </c>
      <c r="H104" s="177" t="s">
        <v>632</v>
      </c>
      <c r="I104" s="179" t="s">
        <v>633</v>
      </c>
      <c r="J104" s="180"/>
      <c r="K104" s="181">
        <v>10169</v>
      </c>
      <c r="L104" s="182"/>
      <c r="M104" s="182">
        <v>953882</v>
      </c>
      <c r="N104" s="183">
        <f t="shared" si="6"/>
        <v>953882</v>
      </c>
      <c r="O104" s="1428"/>
      <c r="P104" s="175"/>
      <c r="Q104" s="179" t="s">
        <v>556</v>
      </c>
      <c r="R104" s="1428" t="s">
        <v>634</v>
      </c>
      <c r="S104" s="185">
        <v>42164</v>
      </c>
      <c r="T104" s="178" t="s">
        <v>522</v>
      </c>
      <c r="U104" s="178" t="s">
        <v>635</v>
      </c>
      <c r="V104" s="186" t="s">
        <v>636</v>
      </c>
      <c r="W104" s="238"/>
      <c r="X104" s="255"/>
    </row>
    <row r="105" spans="1:24" s="189" customFormat="1" ht="24.95" customHeight="1">
      <c r="A105" s="174">
        <v>34</v>
      </c>
      <c r="B105" s="178" t="s">
        <v>180</v>
      </c>
      <c r="C105" s="178" t="s">
        <v>629</v>
      </c>
      <c r="D105" s="212" t="s">
        <v>637</v>
      </c>
      <c r="E105" s="212" t="s">
        <v>225</v>
      </c>
      <c r="F105" s="177">
        <v>1999</v>
      </c>
      <c r="G105" s="177" t="s">
        <v>638</v>
      </c>
      <c r="H105" s="177" t="s">
        <v>639</v>
      </c>
      <c r="I105" s="177">
        <v>669</v>
      </c>
      <c r="J105" s="196">
        <v>209</v>
      </c>
      <c r="K105" s="196">
        <v>2387</v>
      </c>
      <c r="L105" s="191">
        <v>1523</v>
      </c>
      <c r="M105" s="191">
        <v>470751</v>
      </c>
      <c r="N105" s="183">
        <f t="shared" si="6"/>
        <v>472274</v>
      </c>
      <c r="O105" s="1428"/>
      <c r="P105" s="192"/>
      <c r="Q105" s="175" t="s">
        <v>394</v>
      </c>
      <c r="R105" s="203" t="s">
        <v>640</v>
      </c>
      <c r="S105" s="184">
        <v>13204</v>
      </c>
      <c r="T105" s="177" t="s">
        <v>281</v>
      </c>
      <c r="U105" s="177" t="s">
        <v>641</v>
      </c>
      <c r="V105" s="177" t="s">
        <v>642</v>
      </c>
      <c r="W105" s="238">
        <v>1</v>
      </c>
      <c r="X105" s="177"/>
    </row>
    <row r="106" spans="1:24" s="189" customFormat="1" ht="24.95" customHeight="1">
      <c r="A106" s="174">
        <v>35</v>
      </c>
      <c r="B106" s="175" t="s">
        <v>180</v>
      </c>
      <c r="C106" s="175" t="s">
        <v>643</v>
      </c>
      <c r="D106" s="176" t="s">
        <v>644</v>
      </c>
      <c r="E106" s="177" t="s">
        <v>225</v>
      </c>
      <c r="F106" s="178">
        <v>1994</v>
      </c>
      <c r="G106" s="177" t="s">
        <v>645</v>
      </c>
      <c r="H106" s="177" t="s">
        <v>646</v>
      </c>
      <c r="I106" s="179" t="s">
        <v>647</v>
      </c>
      <c r="J106" s="180">
        <v>721</v>
      </c>
      <c r="K106" s="181">
        <v>7933</v>
      </c>
      <c r="L106" s="182">
        <v>207146</v>
      </c>
      <c r="M106" s="182">
        <v>182298</v>
      </c>
      <c r="N106" s="183">
        <f t="shared" si="6"/>
        <v>389444</v>
      </c>
      <c r="O106" s="1428"/>
      <c r="P106" s="175"/>
      <c r="Q106" s="179" t="s">
        <v>469</v>
      </c>
      <c r="R106" s="1428" t="s">
        <v>648</v>
      </c>
      <c r="S106" s="185">
        <v>19000</v>
      </c>
      <c r="T106" s="178" t="s">
        <v>522</v>
      </c>
      <c r="U106" s="178" t="s">
        <v>649</v>
      </c>
      <c r="V106" s="186" t="s">
        <v>650</v>
      </c>
      <c r="W106" s="238">
        <v>1</v>
      </c>
      <c r="X106" s="188"/>
    </row>
    <row r="107" spans="1:24" s="189" customFormat="1" ht="24.95" customHeight="1">
      <c r="A107" s="174">
        <v>36</v>
      </c>
      <c r="B107" s="178" t="s">
        <v>180</v>
      </c>
      <c r="C107" s="178" t="s">
        <v>643</v>
      </c>
      <c r="D107" s="190" t="s">
        <v>651</v>
      </c>
      <c r="E107" s="212" t="s">
        <v>225</v>
      </c>
      <c r="F107" s="177">
        <v>1998</v>
      </c>
      <c r="G107" s="177" t="s">
        <v>645</v>
      </c>
      <c r="H107" s="177" t="s">
        <v>652</v>
      </c>
      <c r="I107" s="177" t="s">
        <v>653</v>
      </c>
      <c r="J107" s="180">
        <v>983</v>
      </c>
      <c r="K107" s="181">
        <v>12934</v>
      </c>
      <c r="L107" s="191">
        <v>146861</v>
      </c>
      <c r="M107" s="191">
        <v>212930</v>
      </c>
      <c r="N107" s="183">
        <f t="shared" si="6"/>
        <v>359791</v>
      </c>
      <c r="O107" s="1428"/>
      <c r="P107" s="192"/>
      <c r="Q107" s="175" t="s">
        <v>497</v>
      </c>
      <c r="R107" s="1428" t="s">
        <v>654</v>
      </c>
      <c r="S107" s="184">
        <v>12450</v>
      </c>
      <c r="T107" s="177" t="s">
        <v>281</v>
      </c>
      <c r="U107" s="177" t="s">
        <v>655</v>
      </c>
      <c r="V107" s="177" t="s">
        <v>656</v>
      </c>
      <c r="W107" s="238">
        <v>1</v>
      </c>
      <c r="X107" s="177"/>
    </row>
    <row r="108" spans="1:24" s="189" customFormat="1" ht="24.95" customHeight="1">
      <c r="A108" s="174">
        <v>37</v>
      </c>
      <c r="B108" s="178" t="s">
        <v>180</v>
      </c>
      <c r="C108" s="178" t="s">
        <v>643</v>
      </c>
      <c r="D108" s="190" t="s">
        <v>657</v>
      </c>
      <c r="E108" s="212" t="s">
        <v>225</v>
      </c>
      <c r="F108" s="177">
        <v>1995</v>
      </c>
      <c r="G108" s="177" t="s">
        <v>645</v>
      </c>
      <c r="H108" s="177" t="s">
        <v>652</v>
      </c>
      <c r="I108" s="177" t="s">
        <v>658</v>
      </c>
      <c r="J108" s="180">
        <v>696</v>
      </c>
      <c r="K108" s="181">
        <v>22632</v>
      </c>
      <c r="L108" s="191">
        <v>83644</v>
      </c>
      <c r="M108" s="191">
        <v>950344</v>
      </c>
      <c r="N108" s="183">
        <f t="shared" si="6"/>
        <v>1033988</v>
      </c>
      <c r="O108" s="1428"/>
      <c r="P108" s="1428"/>
      <c r="Q108" s="1428" t="s">
        <v>469</v>
      </c>
      <c r="R108" s="1428" t="s">
        <v>659</v>
      </c>
      <c r="S108" s="184">
        <v>37485</v>
      </c>
      <c r="T108" s="177" t="s">
        <v>281</v>
      </c>
      <c r="U108" s="177" t="s">
        <v>660</v>
      </c>
      <c r="V108" s="177" t="s">
        <v>661</v>
      </c>
      <c r="W108" s="238">
        <v>1</v>
      </c>
      <c r="X108" s="177"/>
    </row>
    <row r="109" spans="1:24" s="189" customFormat="1" ht="24.95" customHeight="1">
      <c r="A109" s="174">
        <v>38</v>
      </c>
      <c r="B109" s="175" t="s">
        <v>180</v>
      </c>
      <c r="C109" s="175" t="s">
        <v>662</v>
      </c>
      <c r="D109" s="179" t="s">
        <v>663</v>
      </c>
      <c r="E109" s="177" t="s">
        <v>225</v>
      </c>
      <c r="F109" s="178">
        <v>1999</v>
      </c>
      <c r="G109" s="177" t="s">
        <v>664</v>
      </c>
      <c r="H109" s="177" t="s">
        <v>665</v>
      </c>
      <c r="I109" s="256" t="s">
        <v>666</v>
      </c>
      <c r="J109" s="257"/>
      <c r="K109" s="196">
        <v>2715</v>
      </c>
      <c r="L109" s="182"/>
      <c r="M109" s="182">
        <v>84390</v>
      </c>
      <c r="N109" s="183">
        <f t="shared" si="6"/>
        <v>84390</v>
      </c>
      <c r="O109" s="1428"/>
      <c r="P109" s="175"/>
      <c r="Q109" s="179" t="s">
        <v>537</v>
      </c>
      <c r="R109" s="1431" t="s">
        <v>667</v>
      </c>
      <c r="S109" s="185">
        <v>233</v>
      </c>
      <c r="T109" s="178" t="s">
        <v>281</v>
      </c>
      <c r="U109" s="178" t="s">
        <v>565</v>
      </c>
      <c r="V109" s="186" t="s">
        <v>668</v>
      </c>
      <c r="W109" s="258">
        <v>1</v>
      </c>
      <c r="X109" s="188"/>
    </row>
    <row r="110" spans="1:24" s="189" customFormat="1" ht="24.95" customHeight="1">
      <c r="A110" s="174">
        <v>39</v>
      </c>
      <c r="B110" s="178" t="s">
        <v>180</v>
      </c>
      <c r="C110" s="178" t="s">
        <v>669</v>
      </c>
      <c r="D110" s="212" t="s">
        <v>670</v>
      </c>
      <c r="E110" s="212" t="s">
        <v>225</v>
      </c>
      <c r="F110" s="177">
        <v>2011</v>
      </c>
      <c r="G110" s="177" t="s">
        <v>671</v>
      </c>
      <c r="H110" s="177" t="s">
        <v>672</v>
      </c>
      <c r="I110" s="177" t="s">
        <v>673</v>
      </c>
      <c r="J110" s="196">
        <v>497</v>
      </c>
      <c r="K110" s="196">
        <v>4355</v>
      </c>
      <c r="L110" s="191">
        <v>737063</v>
      </c>
      <c r="M110" s="191">
        <v>2125240</v>
      </c>
      <c r="N110" s="183">
        <f t="shared" si="6"/>
        <v>2862303</v>
      </c>
      <c r="O110" s="1428" t="s">
        <v>469</v>
      </c>
      <c r="P110" s="192" t="s">
        <v>674</v>
      </c>
      <c r="Q110" s="259"/>
      <c r="R110" s="260"/>
      <c r="S110" s="184"/>
      <c r="T110" s="177"/>
      <c r="U110" s="177"/>
      <c r="V110" s="177"/>
      <c r="W110" s="243"/>
      <c r="X110" s="177"/>
    </row>
    <row r="111" spans="1:24" s="189" customFormat="1" ht="36">
      <c r="A111" s="174">
        <v>40</v>
      </c>
      <c r="B111" s="178" t="s">
        <v>180</v>
      </c>
      <c r="C111" s="178" t="s">
        <v>675</v>
      </c>
      <c r="D111" s="212" t="s">
        <v>676</v>
      </c>
      <c r="E111" s="212" t="s">
        <v>225</v>
      </c>
      <c r="F111" s="177">
        <v>1989</v>
      </c>
      <c r="G111" s="177" t="s">
        <v>677</v>
      </c>
      <c r="H111" s="177" t="s">
        <v>678</v>
      </c>
      <c r="I111" s="177" t="s">
        <v>679</v>
      </c>
      <c r="J111" s="196">
        <v>113</v>
      </c>
      <c r="K111" s="196">
        <v>2337</v>
      </c>
      <c r="L111" s="191">
        <v>6658</v>
      </c>
      <c r="M111" s="191">
        <v>174094</v>
      </c>
      <c r="N111" s="183">
        <f t="shared" si="6"/>
        <v>180752</v>
      </c>
      <c r="O111" s="1428"/>
      <c r="P111" s="192"/>
      <c r="Q111" s="1428" t="s">
        <v>469</v>
      </c>
      <c r="R111" s="1428" t="s">
        <v>680</v>
      </c>
      <c r="S111" s="184"/>
      <c r="T111" s="201" t="s">
        <v>281</v>
      </c>
      <c r="U111" s="201" t="s">
        <v>532</v>
      </c>
      <c r="V111" s="201" t="s">
        <v>486</v>
      </c>
      <c r="W111" s="243"/>
      <c r="X111" s="205" t="s">
        <v>487</v>
      </c>
    </row>
    <row r="112" spans="1:24" s="189" customFormat="1" ht="36">
      <c r="A112" s="174">
        <v>41</v>
      </c>
      <c r="B112" s="178" t="s">
        <v>180</v>
      </c>
      <c r="C112" s="178" t="s">
        <v>675</v>
      </c>
      <c r="D112" s="212" t="s">
        <v>681</v>
      </c>
      <c r="E112" s="212" t="s">
        <v>225</v>
      </c>
      <c r="F112" s="177">
        <v>1992</v>
      </c>
      <c r="G112" s="177" t="s">
        <v>677</v>
      </c>
      <c r="H112" s="177" t="s">
        <v>682</v>
      </c>
      <c r="I112" s="177" t="s">
        <v>683</v>
      </c>
      <c r="J112" s="202">
        <v>145</v>
      </c>
      <c r="K112" s="196">
        <v>3738</v>
      </c>
      <c r="L112" s="191">
        <v>6115</v>
      </c>
      <c r="M112" s="191">
        <v>365560</v>
      </c>
      <c r="N112" s="183">
        <f t="shared" si="6"/>
        <v>371675</v>
      </c>
      <c r="O112" s="1428"/>
      <c r="P112" s="1428"/>
      <c r="Q112" s="1428" t="s">
        <v>556</v>
      </c>
      <c r="R112" s="1428" t="s">
        <v>684</v>
      </c>
      <c r="S112" s="184"/>
      <c r="T112" s="201" t="s">
        <v>281</v>
      </c>
      <c r="U112" s="201" t="s">
        <v>685</v>
      </c>
      <c r="V112" s="201" t="s">
        <v>686</v>
      </c>
      <c r="W112" s="243"/>
      <c r="X112" s="205" t="s">
        <v>487</v>
      </c>
    </row>
    <row r="113" spans="1:24" s="189" customFormat="1" ht="24.95" customHeight="1">
      <c r="A113" s="174">
        <v>42</v>
      </c>
      <c r="B113" s="175" t="s">
        <v>180</v>
      </c>
      <c r="C113" s="175" t="s">
        <v>687</v>
      </c>
      <c r="D113" s="261" t="s">
        <v>688</v>
      </c>
      <c r="E113" s="261" t="s">
        <v>225</v>
      </c>
      <c r="F113" s="256" t="s">
        <v>689</v>
      </c>
      <c r="G113" s="256" t="s">
        <v>690</v>
      </c>
      <c r="H113" s="256" t="s">
        <v>691</v>
      </c>
      <c r="I113" s="256" t="s">
        <v>692</v>
      </c>
      <c r="J113" s="262">
        <v>1372</v>
      </c>
      <c r="K113" s="262">
        <v>13695</v>
      </c>
      <c r="L113" s="246">
        <v>121051</v>
      </c>
      <c r="M113" s="246">
        <v>1264156</v>
      </c>
      <c r="N113" s="183">
        <f t="shared" si="6"/>
        <v>1385207</v>
      </c>
      <c r="O113" s="1432"/>
      <c r="P113" s="264"/>
      <c r="Q113" s="265" t="s">
        <v>469</v>
      </c>
      <c r="R113" s="266" t="s">
        <v>693</v>
      </c>
      <c r="S113" s="267">
        <v>37299</v>
      </c>
      <c r="T113" s="256" t="s">
        <v>281</v>
      </c>
      <c r="U113" s="256" t="s">
        <v>694</v>
      </c>
      <c r="V113" s="256" t="s">
        <v>695</v>
      </c>
      <c r="W113" s="268">
        <v>2</v>
      </c>
      <c r="X113" s="256"/>
    </row>
    <row r="114" spans="1:24" s="189" customFormat="1" ht="36">
      <c r="A114" s="174">
        <v>43</v>
      </c>
      <c r="B114" s="175" t="s">
        <v>180</v>
      </c>
      <c r="C114" s="175" t="s">
        <v>687</v>
      </c>
      <c r="D114" s="261" t="s">
        <v>696</v>
      </c>
      <c r="E114" s="261" t="s">
        <v>225</v>
      </c>
      <c r="F114" s="256" t="s">
        <v>697</v>
      </c>
      <c r="G114" s="256" t="s">
        <v>690</v>
      </c>
      <c r="H114" s="256" t="s">
        <v>698</v>
      </c>
      <c r="I114" s="256" t="s">
        <v>699</v>
      </c>
      <c r="J114" s="269">
        <v>1018</v>
      </c>
      <c r="K114" s="269">
        <v>9414</v>
      </c>
      <c r="L114" s="246">
        <v>224376</v>
      </c>
      <c r="M114" s="246">
        <v>1318868</v>
      </c>
      <c r="N114" s="183">
        <f t="shared" si="6"/>
        <v>1543244</v>
      </c>
      <c r="O114" s="1432"/>
      <c r="P114" s="1432"/>
      <c r="Q114" s="1432" t="s">
        <v>469</v>
      </c>
      <c r="R114" s="1433" t="s">
        <v>700</v>
      </c>
      <c r="S114" s="263"/>
      <c r="T114" s="256" t="s">
        <v>281</v>
      </c>
      <c r="U114" s="256" t="s">
        <v>701</v>
      </c>
      <c r="V114" s="256" t="s">
        <v>702</v>
      </c>
      <c r="W114" s="270"/>
      <c r="X114" s="205" t="s">
        <v>487</v>
      </c>
    </row>
    <row r="115" spans="1:24" s="189" customFormat="1" ht="24.95" customHeight="1">
      <c r="A115" s="174">
        <v>44</v>
      </c>
      <c r="B115" s="175" t="s">
        <v>180</v>
      </c>
      <c r="C115" s="175" t="s">
        <v>687</v>
      </c>
      <c r="D115" s="261" t="s">
        <v>703</v>
      </c>
      <c r="E115" s="261" t="s">
        <v>225</v>
      </c>
      <c r="F115" s="256" t="s">
        <v>697</v>
      </c>
      <c r="G115" s="256" t="s">
        <v>690</v>
      </c>
      <c r="H115" s="256" t="s">
        <v>691</v>
      </c>
      <c r="I115" s="256" t="s">
        <v>704</v>
      </c>
      <c r="J115" s="269">
        <v>1443</v>
      </c>
      <c r="K115" s="269">
        <v>16894</v>
      </c>
      <c r="L115" s="246">
        <v>339685</v>
      </c>
      <c r="M115" s="246">
        <v>1928410</v>
      </c>
      <c r="N115" s="183">
        <f t="shared" si="6"/>
        <v>2268095</v>
      </c>
      <c r="O115" s="271" t="s">
        <v>469</v>
      </c>
      <c r="P115" s="272" t="s">
        <v>705</v>
      </c>
      <c r="Q115" s="1432"/>
      <c r="R115" s="1432"/>
      <c r="S115" s="263"/>
      <c r="T115" s="256"/>
      <c r="U115" s="256"/>
      <c r="V115" s="256"/>
      <c r="W115" s="270"/>
      <c r="X115" s="256"/>
    </row>
    <row r="116" spans="1:24" s="189" customFormat="1" ht="24.95" customHeight="1">
      <c r="A116" s="174">
        <v>45</v>
      </c>
      <c r="B116" s="175" t="s">
        <v>180</v>
      </c>
      <c r="C116" s="175" t="s">
        <v>687</v>
      </c>
      <c r="D116" s="273" t="s">
        <v>706</v>
      </c>
      <c r="E116" s="261" t="s">
        <v>238</v>
      </c>
      <c r="F116" s="256" t="s">
        <v>707</v>
      </c>
      <c r="G116" s="256" t="s">
        <v>690</v>
      </c>
      <c r="H116" s="256" t="s">
        <v>708</v>
      </c>
      <c r="I116" s="274" t="s">
        <v>709</v>
      </c>
      <c r="J116" s="269">
        <v>2231</v>
      </c>
      <c r="K116" s="269">
        <v>25553</v>
      </c>
      <c r="L116" s="246">
        <v>854546</v>
      </c>
      <c r="M116" s="246">
        <v>5074250</v>
      </c>
      <c r="N116" s="183">
        <f t="shared" si="6"/>
        <v>5928796</v>
      </c>
      <c r="O116" s="1432" t="s">
        <v>469</v>
      </c>
      <c r="P116" s="1432" t="s">
        <v>710</v>
      </c>
      <c r="Q116" s="1432"/>
      <c r="R116" s="1432"/>
      <c r="S116" s="263"/>
      <c r="T116" s="256"/>
      <c r="U116" s="256"/>
      <c r="V116" s="256"/>
      <c r="W116" s="270"/>
      <c r="X116" s="256"/>
    </row>
    <row r="117" spans="1:24" s="189" customFormat="1" ht="24.95" customHeight="1">
      <c r="A117" s="275">
        <v>46</v>
      </c>
      <c r="B117" s="175" t="s">
        <v>180</v>
      </c>
      <c r="C117" s="276" t="s">
        <v>711</v>
      </c>
      <c r="D117" s="176" t="s">
        <v>712</v>
      </c>
      <c r="E117" s="277" t="s">
        <v>225</v>
      </c>
      <c r="F117" s="201">
        <v>1991</v>
      </c>
      <c r="G117" s="201" t="s">
        <v>713</v>
      </c>
      <c r="H117" s="201" t="s">
        <v>714</v>
      </c>
      <c r="I117" s="278" t="s">
        <v>715</v>
      </c>
      <c r="J117" s="202">
        <v>516</v>
      </c>
      <c r="K117" s="181">
        <v>8443</v>
      </c>
      <c r="L117" s="279">
        <v>80238</v>
      </c>
      <c r="M117" s="279">
        <v>101012</v>
      </c>
      <c r="N117" s="183">
        <f t="shared" si="6"/>
        <v>181250</v>
      </c>
      <c r="O117" s="1429"/>
      <c r="P117" s="175"/>
      <c r="Q117" s="1432" t="s">
        <v>469</v>
      </c>
      <c r="R117" s="1429" t="s">
        <v>716</v>
      </c>
      <c r="S117" s="280">
        <v>4422</v>
      </c>
      <c r="T117" s="201" t="s">
        <v>281</v>
      </c>
      <c r="U117" s="201" t="s">
        <v>565</v>
      </c>
      <c r="V117" s="186" t="s">
        <v>533</v>
      </c>
      <c r="W117" s="238">
        <v>1</v>
      </c>
      <c r="X117" s="281"/>
    </row>
    <row r="118" spans="1:24" s="189" customFormat="1" ht="24.95" customHeight="1">
      <c r="A118" s="275">
        <v>47</v>
      </c>
      <c r="B118" s="201" t="s">
        <v>180</v>
      </c>
      <c r="C118" s="201" t="s">
        <v>711</v>
      </c>
      <c r="D118" s="200" t="s">
        <v>717</v>
      </c>
      <c r="E118" s="200" t="s">
        <v>225</v>
      </c>
      <c r="F118" s="201">
        <v>1991</v>
      </c>
      <c r="G118" s="201" t="s">
        <v>713</v>
      </c>
      <c r="H118" s="201" t="s">
        <v>718</v>
      </c>
      <c r="I118" s="201" t="s">
        <v>719</v>
      </c>
      <c r="J118" s="202">
        <v>551</v>
      </c>
      <c r="K118" s="202">
        <v>10715</v>
      </c>
      <c r="L118" s="183">
        <v>176823</v>
      </c>
      <c r="M118" s="183">
        <v>391097</v>
      </c>
      <c r="N118" s="183">
        <f t="shared" si="6"/>
        <v>567920</v>
      </c>
      <c r="O118" s="1429"/>
      <c r="P118" s="282"/>
      <c r="Q118" s="1432" t="s">
        <v>469</v>
      </c>
      <c r="R118" s="1434" t="s">
        <v>720</v>
      </c>
      <c r="S118" s="207">
        <v>12001</v>
      </c>
      <c r="T118" s="207" t="s">
        <v>281</v>
      </c>
      <c r="U118" s="201" t="s">
        <v>721</v>
      </c>
      <c r="V118" s="201" t="s">
        <v>533</v>
      </c>
      <c r="W118" s="283">
        <v>1</v>
      </c>
      <c r="X118" s="201"/>
    </row>
    <row r="119" spans="1:24" s="189" customFormat="1" ht="24.95" customHeight="1">
      <c r="A119" s="275">
        <v>48</v>
      </c>
      <c r="B119" s="201" t="s">
        <v>180</v>
      </c>
      <c r="C119" s="201" t="s">
        <v>711</v>
      </c>
      <c r="D119" s="200" t="s">
        <v>722</v>
      </c>
      <c r="E119" s="200" t="s">
        <v>225</v>
      </c>
      <c r="F119" s="201">
        <v>1991</v>
      </c>
      <c r="G119" s="201" t="s">
        <v>713</v>
      </c>
      <c r="H119" s="201" t="s">
        <v>723</v>
      </c>
      <c r="I119" s="201" t="s">
        <v>724</v>
      </c>
      <c r="J119" s="202">
        <v>259</v>
      </c>
      <c r="K119" s="202">
        <v>4863</v>
      </c>
      <c r="L119" s="183">
        <v>116832</v>
      </c>
      <c r="M119" s="183">
        <v>92400</v>
      </c>
      <c r="N119" s="183">
        <f t="shared" si="6"/>
        <v>209232</v>
      </c>
      <c r="O119" s="1429"/>
      <c r="P119" s="1429"/>
      <c r="Q119" s="1432" t="s">
        <v>469</v>
      </c>
      <c r="R119" s="1429" t="s">
        <v>725</v>
      </c>
      <c r="S119" s="207">
        <v>4583</v>
      </c>
      <c r="T119" s="207" t="s">
        <v>281</v>
      </c>
      <c r="U119" s="201" t="s">
        <v>726</v>
      </c>
      <c r="V119" s="201" t="s">
        <v>533</v>
      </c>
      <c r="W119" s="283">
        <v>1</v>
      </c>
      <c r="X119" s="201"/>
    </row>
    <row r="120" spans="1:24" s="189" customFormat="1" ht="24.95" customHeight="1">
      <c r="A120" s="275">
        <v>49</v>
      </c>
      <c r="B120" s="201" t="s">
        <v>180</v>
      </c>
      <c r="C120" s="201" t="s">
        <v>711</v>
      </c>
      <c r="D120" s="200" t="s">
        <v>727</v>
      </c>
      <c r="E120" s="200" t="s">
        <v>225</v>
      </c>
      <c r="F120" s="201">
        <v>2000</v>
      </c>
      <c r="G120" s="201" t="s">
        <v>713</v>
      </c>
      <c r="H120" s="201" t="s">
        <v>728</v>
      </c>
      <c r="I120" s="201" t="s">
        <v>729</v>
      </c>
      <c r="J120" s="202">
        <v>1246</v>
      </c>
      <c r="K120" s="202">
        <v>9355</v>
      </c>
      <c r="L120" s="183">
        <v>168739</v>
      </c>
      <c r="M120" s="183">
        <v>122502</v>
      </c>
      <c r="N120" s="183">
        <f t="shared" si="6"/>
        <v>291241</v>
      </c>
      <c r="O120" s="1429"/>
      <c r="P120" s="1429"/>
      <c r="Q120" s="282" t="s">
        <v>497</v>
      </c>
      <c r="R120" s="1429" t="s">
        <v>730</v>
      </c>
      <c r="S120" s="207">
        <v>9430</v>
      </c>
      <c r="T120" s="207" t="s">
        <v>281</v>
      </c>
      <c r="U120" s="201" t="s">
        <v>731</v>
      </c>
      <c r="V120" s="201" t="s">
        <v>732</v>
      </c>
      <c r="W120" s="283">
        <v>1</v>
      </c>
      <c r="X120" s="201"/>
    </row>
    <row r="121" spans="1:24" s="189" customFormat="1" ht="24.95" customHeight="1">
      <c r="A121" s="275">
        <v>50</v>
      </c>
      <c r="B121" s="201" t="s">
        <v>180</v>
      </c>
      <c r="C121" s="201" t="s">
        <v>711</v>
      </c>
      <c r="D121" s="200" t="s">
        <v>733</v>
      </c>
      <c r="E121" s="200" t="s">
        <v>225</v>
      </c>
      <c r="F121" s="201">
        <v>2002</v>
      </c>
      <c r="G121" s="201" t="s">
        <v>713</v>
      </c>
      <c r="H121" s="201" t="s">
        <v>734</v>
      </c>
      <c r="I121" s="201" t="s">
        <v>735</v>
      </c>
      <c r="J121" s="284">
        <v>1046</v>
      </c>
      <c r="K121" s="284">
        <v>12979</v>
      </c>
      <c r="L121" s="285">
        <v>145059</v>
      </c>
      <c r="M121" s="285">
        <v>190791</v>
      </c>
      <c r="N121" s="183">
        <f t="shared" si="6"/>
        <v>335850</v>
      </c>
      <c r="O121" s="1429"/>
      <c r="P121" s="1429"/>
      <c r="Q121" s="1432" t="s">
        <v>469</v>
      </c>
      <c r="R121" s="1429" t="s">
        <v>736</v>
      </c>
      <c r="S121" s="207">
        <v>9545</v>
      </c>
      <c r="T121" s="207" t="s">
        <v>281</v>
      </c>
      <c r="U121" s="201" t="s">
        <v>737</v>
      </c>
      <c r="V121" s="201" t="s">
        <v>738</v>
      </c>
      <c r="W121" s="283">
        <v>1</v>
      </c>
      <c r="X121" s="201"/>
    </row>
    <row r="122" spans="1:24" s="189" customFormat="1" ht="24.95" customHeight="1">
      <c r="A122" s="275">
        <v>51</v>
      </c>
      <c r="B122" s="201" t="s">
        <v>180</v>
      </c>
      <c r="C122" s="201" t="s">
        <v>711</v>
      </c>
      <c r="D122" s="206" t="s">
        <v>739</v>
      </c>
      <c r="E122" s="200" t="s">
        <v>225</v>
      </c>
      <c r="F122" s="201">
        <v>2008</v>
      </c>
      <c r="G122" s="201" t="s">
        <v>713</v>
      </c>
      <c r="H122" s="201" t="s">
        <v>714</v>
      </c>
      <c r="I122" s="201" t="s">
        <v>740</v>
      </c>
      <c r="J122" s="202">
        <v>751</v>
      </c>
      <c r="K122" s="202">
        <v>12878</v>
      </c>
      <c r="L122" s="183">
        <v>40380</v>
      </c>
      <c r="M122" s="183">
        <v>240818</v>
      </c>
      <c r="N122" s="183">
        <f t="shared" si="6"/>
        <v>281198</v>
      </c>
      <c r="O122" s="1429"/>
      <c r="P122" s="1429"/>
      <c r="Q122" s="1432" t="s">
        <v>469</v>
      </c>
      <c r="R122" s="1429" t="s">
        <v>741</v>
      </c>
      <c r="S122" s="207">
        <v>10784</v>
      </c>
      <c r="T122" s="207" t="s">
        <v>281</v>
      </c>
      <c r="U122" s="201" t="s">
        <v>742</v>
      </c>
      <c r="V122" s="201" t="s">
        <v>533</v>
      </c>
      <c r="W122" s="283">
        <v>1</v>
      </c>
      <c r="X122" s="201"/>
    </row>
    <row r="123" spans="1:24" s="189" customFormat="1" ht="24.95" customHeight="1">
      <c r="A123" s="275">
        <v>52</v>
      </c>
      <c r="B123" s="201" t="s">
        <v>180</v>
      </c>
      <c r="C123" s="201" t="s">
        <v>711</v>
      </c>
      <c r="D123" s="200" t="s">
        <v>743</v>
      </c>
      <c r="E123" s="200" t="s">
        <v>225</v>
      </c>
      <c r="F123" s="201">
        <v>2001</v>
      </c>
      <c r="G123" s="201" t="s">
        <v>713</v>
      </c>
      <c r="H123" s="201" t="s">
        <v>728</v>
      </c>
      <c r="I123" s="201" t="s">
        <v>744</v>
      </c>
      <c r="J123" s="202">
        <v>2150</v>
      </c>
      <c r="K123" s="202">
        <v>13308</v>
      </c>
      <c r="L123" s="183">
        <v>241615</v>
      </c>
      <c r="M123" s="183">
        <v>518068</v>
      </c>
      <c r="N123" s="183">
        <f t="shared" si="6"/>
        <v>759683</v>
      </c>
      <c r="O123" s="1429"/>
      <c r="P123" s="1429"/>
      <c r="Q123" s="1432" t="s">
        <v>469</v>
      </c>
      <c r="R123" s="1429" t="s">
        <v>745</v>
      </c>
      <c r="S123" s="207">
        <v>13310</v>
      </c>
      <c r="T123" s="207" t="s">
        <v>281</v>
      </c>
      <c r="U123" s="201" t="s">
        <v>597</v>
      </c>
      <c r="V123" s="201" t="s">
        <v>746</v>
      </c>
      <c r="W123" s="283">
        <v>1</v>
      </c>
      <c r="X123" s="201"/>
    </row>
    <row r="124" spans="1:24" s="189" customFormat="1" ht="36">
      <c r="A124" s="275">
        <v>53</v>
      </c>
      <c r="B124" s="201" t="s">
        <v>180</v>
      </c>
      <c r="C124" s="201" t="s">
        <v>711</v>
      </c>
      <c r="D124" s="200" t="s">
        <v>747</v>
      </c>
      <c r="E124" s="200" t="s">
        <v>225</v>
      </c>
      <c r="F124" s="201">
        <v>1991</v>
      </c>
      <c r="G124" s="201" t="s">
        <v>713</v>
      </c>
      <c r="H124" s="201" t="s">
        <v>723</v>
      </c>
      <c r="I124" s="201" t="s">
        <v>748</v>
      </c>
      <c r="J124" s="202"/>
      <c r="K124" s="202">
        <v>8356</v>
      </c>
      <c r="L124" s="183"/>
      <c r="M124" s="183">
        <v>80967</v>
      </c>
      <c r="N124" s="183">
        <f t="shared" si="6"/>
        <v>80967</v>
      </c>
      <c r="O124" s="1429"/>
      <c r="P124" s="1429"/>
      <c r="Q124" s="282" t="s">
        <v>537</v>
      </c>
      <c r="R124" s="1429" t="s">
        <v>749</v>
      </c>
      <c r="S124" s="207"/>
      <c r="T124" s="207" t="s">
        <v>281</v>
      </c>
      <c r="U124" s="201" t="s">
        <v>750</v>
      </c>
      <c r="V124" s="201" t="s">
        <v>668</v>
      </c>
      <c r="W124" s="283"/>
      <c r="X124" s="240" t="s">
        <v>566</v>
      </c>
    </row>
    <row r="125" spans="1:24" s="189" customFormat="1" ht="24.95" customHeight="1">
      <c r="A125" s="275">
        <v>54</v>
      </c>
      <c r="B125" s="286" t="s">
        <v>180</v>
      </c>
      <c r="C125" s="201" t="s">
        <v>711</v>
      </c>
      <c r="D125" s="201" t="s">
        <v>751</v>
      </c>
      <c r="E125" s="201" t="s">
        <v>225</v>
      </c>
      <c r="F125" s="201">
        <v>2017</v>
      </c>
      <c r="G125" s="201" t="s">
        <v>713</v>
      </c>
      <c r="H125" s="201" t="s">
        <v>752</v>
      </c>
      <c r="I125" s="201" t="s">
        <v>753</v>
      </c>
      <c r="J125" s="202">
        <v>807</v>
      </c>
      <c r="K125" s="202">
        <v>9851</v>
      </c>
      <c r="L125" s="183">
        <v>240498</v>
      </c>
      <c r="M125" s="183">
        <v>174705</v>
      </c>
      <c r="N125" s="183">
        <f t="shared" si="6"/>
        <v>415203</v>
      </c>
      <c r="O125" s="1429"/>
      <c r="P125" s="1429"/>
      <c r="Q125" s="1429" t="s">
        <v>537</v>
      </c>
      <c r="R125" s="1429" t="s">
        <v>749</v>
      </c>
      <c r="S125" s="207">
        <v>4667</v>
      </c>
      <c r="T125" s="207" t="s">
        <v>281</v>
      </c>
      <c r="U125" s="201" t="s">
        <v>750</v>
      </c>
      <c r="V125" s="201" t="s">
        <v>668</v>
      </c>
      <c r="W125" s="283">
        <v>1</v>
      </c>
      <c r="X125" s="201"/>
    </row>
    <row r="126" spans="1:24" s="189" customFormat="1" ht="24.95" customHeight="1">
      <c r="A126" s="275">
        <v>55</v>
      </c>
      <c r="B126" s="175" t="s">
        <v>180</v>
      </c>
      <c r="C126" s="175" t="s">
        <v>754</v>
      </c>
      <c r="D126" s="278" t="s">
        <v>755</v>
      </c>
      <c r="E126" s="201" t="s">
        <v>225</v>
      </c>
      <c r="F126" s="201">
        <v>1990</v>
      </c>
      <c r="G126" s="201" t="s">
        <v>756</v>
      </c>
      <c r="H126" s="201" t="s">
        <v>757</v>
      </c>
      <c r="I126" s="278" t="s">
        <v>758</v>
      </c>
      <c r="J126" s="180">
        <v>3005</v>
      </c>
      <c r="K126" s="181">
        <v>10762</v>
      </c>
      <c r="L126" s="279">
        <v>962297</v>
      </c>
      <c r="M126" s="279">
        <v>123848</v>
      </c>
      <c r="N126" s="183">
        <f t="shared" si="6"/>
        <v>1086145</v>
      </c>
      <c r="O126" s="1429"/>
      <c r="P126" s="175"/>
      <c r="Q126" s="1432" t="s">
        <v>469</v>
      </c>
      <c r="R126" s="1429" t="s">
        <v>759</v>
      </c>
      <c r="S126" s="280"/>
      <c r="T126" s="201" t="s">
        <v>281</v>
      </c>
      <c r="U126" s="287">
        <v>39545</v>
      </c>
      <c r="V126" s="287">
        <v>43137</v>
      </c>
      <c r="W126" s="238"/>
      <c r="X126" s="205" t="s">
        <v>560</v>
      </c>
    </row>
    <row r="127" spans="1:24" s="189" customFormat="1" ht="24.95" customHeight="1">
      <c r="A127" s="174">
        <v>56</v>
      </c>
      <c r="B127" s="175" t="s">
        <v>180</v>
      </c>
      <c r="C127" s="175" t="s">
        <v>754</v>
      </c>
      <c r="D127" s="212" t="s">
        <v>760</v>
      </c>
      <c r="E127" s="212" t="s">
        <v>225</v>
      </c>
      <c r="F127" s="178">
        <v>1990</v>
      </c>
      <c r="G127" s="177" t="s">
        <v>756</v>
      </c>
      <c r="H127" s="177" t="s">
        <v>761</v>
      </c>
      <c r="I127" s="177" t="s">
        <v>762</v>
      </c>
      <c r="J127" s="196"/>
      <c r="K127" s="196">
        <v>7538</v>
      </c>
      <c r="L127" s="191"/>
      <c r="M127" s="191">
        <v>67314</v>
      </c>
      <c r="N127" s="183">
        <f t="shared" si="6"/>
        <v>67314</v>
      </c>
      <c r="O127" s="1428"/>
      <c r="P127" s="192"/>
      <c r="Q127" s="1432" t="s">
        <v>469</v>
      </c>
      <c r="R127" s="203" t="s">
        <v>763</v>
      </c>
      <c r="S127" s="184"/>
      <c r="T127" s="177" t="s">
        <v>281</v>
      </c>
      <c r="U127" s="288">
        <v>42653</v>
      </c>
      <c r="V127" s="288">
        <v>46304</v>
      </c>
      <c r="W127" s="243">
        <v>1</v>
      </c>
      <c r="X127" s="177"/>
    </row>
    <row r="128" spans="1:24" s="189" customFormat="1" ht="24.95" customHeight="1">
      <c r="A128" s="174">
        <v>57</v>
      </c>
      <c r="B128" s="175" t="s">
        <v>180</v>
      </c>
      <c r="C128" s="175" t="s">
        <v>754</v>
      </c>
      <c r="D128" s="212" t="s">
        <v>764</v>
      </c>
      <c r="E128" s="212" t="s">
        <v>225</v>
      </c>
      <c r="F128" s="177">
        <v>1992</v>
      </c>
      <c r="G128" s="177" t="s">
        <v>756</v>
      </c>
      <c r="H128" s="177" t="s">
        <v>757</v>
      </c>
      <c r="I128" s="177" t="s">
        <v>765</v>
      </c>
      <c r="J128" s="196">
        <v>650</v>
      </c>
      <c r="K128" s="196">
        <v>10184</v>
      </c>
      <c r="L128" s="191">
        <v>27504</v>
      </c>
      <c r="M128" s="191">
        <v>49309</v>
      </c>
      <c r="N128" s="183">
        <f t="shared" si="6"/>
        <v>76813</v>
      </c>
      <c r="O128" s="1428"/>
      <c r="P128" s="1428"/>
      <c r="Q128" s="1432" t="s">
        <v>469</v>
      </c>
      <c r="R128" s="1428" t="s">
        <v>766</v>
      </c>
      <c r="S128" s="184"/>
      <c r="T128" s="177" t="s">
        <v>281</v>
      </c>
      <c r="U128" s="288">
        <v>41689</v>
      </c>
      <c r="V128" s="288">
        <v>43514</v>
      </c>
      <c r="W128" s="243">
        <v>1</v>
      </c>
      <c r="X128" s="177"/>
    </row>
    <row r="129" spans="1:24" s="189" customFormat="1" ht="24.95" customHeight="1">
      <c r="A129" s="174">
        <v>58</v>
      </c>
      <c r="B129" s="175" t="s">
        <v>180</v>
      </c>
      <c r="C129" s="175" t="s">
        <v>754</v>
      </c>
      <c r="D129" s="212" t="s">
        <v>767</v>
      </c>
      <c r="E129" s="212" t="s">
        <v>225</v>
      </c>
      <c r="F129" s="177">
        <v>2015</v>
      </c>
      <c r="G129" s="177" t="s">
        <v>756</v>
      </c>
      <c r="H129" s="177" t="s">
        <v>768</v>
      </c>
      <c r="I129" s="177" t="s">
        <v>769</v>
      </c>
      <c r="J129" s="196">
        <v>1751</v>
      </c>
      <c r="K129" s="196">
        <v>10714</v>
      </c>
      <c r="L129" s="191">
        <v>814716</v>
      </c>
      <c r="M129" s="191">
        <v>158097</v>
      </c>
      <c r="N129" s="183">
        <f t="shared" si="6"/>
        <v>972813</v>
      </c>
      <c r="O129" s="1428"/>
      <c r="P129" s="1428"/>
      <c r="Q129" s="1432" t="s">
        <v>469</v>
      </c>
      <c r="R129" s="1428" t="s">
        <v>770</v>
      </c>
      <c r="S129" s="184"/>
      <c r="T129" s="177" t="s">
        <v>281</v>
      </c>
      <c r="U129" s="288">
        <v>42736</v>
      </c>
      <c r="V129" s="288">
        <v>46387</v>
      </c>
      <c r="W129" s="243"/>
      <c r="X129" s="289" t="s">
        <v>771</v>
      </c>
    </row>
    <row r="130" spans="1:24" s="189" customFormat="1" ht="24.95" customHeight="1">
      <c r="A130" s="174">
        <v>59</v>
      </c>
      <c r="B130" s="175" t="s">
        <v>180</v>
      </c>
      <c r="C130" s="175" t="s">
        <v>772</v>
      </c>
      <c r="D130" s="179" t="s">
        <v>773</v>
      </c>
      <c r="E130" s="177" t="s">
        <v>225</v>
      </c>
      <c r="F130" s="178">
        <v>1993</v>
      </c>
      <c r="G130" s="177" t="s">
        <v>774</v>
      </c>
      <c r="H130" s="177" t="s">
        <v>775</v>
      </c>
      <c r="I130" s="179" t="s">
        <v>776</v>
      </c>
      <c r="J130" s="180">
        <v>520</v>
      </c>
      <c r="K130" s="181">
        <v>6954</v>
      </c>
      <c r="L130" s="182">
        <v>314124</v>
      </c>
      <c r="M130" s="182">
        <v>104310</v>
      </c>
      <c r="N130" s="183">
        <f t="shared" si="6"/>
        <v>418434</v>
      </c>
      <c r="O130" s="1428"/>
      <c r="P130" s="175"/>
      <c r="Q130" s="175" t="s">
        <v>469</v>
      </c>
      <c r="R130" s="179" t="s">
        <v>777</v>
      </c>
      <c r="S130" s="185">
        <v>6606</v>
      </c>
      <c r="T130" s="185" t="s">
        <v>281</v>
      </c>
      <c r="U130" s="203" t="s">
        <v>589</v>
      </c>
      <c r="V130" s="203" t="s">
        <v>533</v>
      </c>
      <c r="W130" s="290">
        <v>2</v>
      </c>
      <c r="X130" s="255"/>
    </row>
    <row r="131" spans="1:24" s="189" customFormat="1" ht="24.95" customHeight="1">
      <c r="A131" s="174">
        <v>60</v>
      </c>
      <c r="B131" s="178" t="s">
        <v>180</v>
      </c>
      <c r="C131" s="178" t="s">
        <v>772</v>
      </c>
      <c r="D131" s="212" t="s">
        <v>778</v>
      </c>
      <c r="E131" s="212" t="s">
        <v>225</v>
      </c>
      <c r="F131" s="177">
        <v>1994</v>
      </c>
      <c r="G131" s="177" t="s">
        <v>774</v>
      </c>
      <c r="H131" s="177" t="s">
        <v>779</v>
      </c>
      <c r="I131" s="177" t="s">
        <v>780</v>
      </c>
      <c r="J131" s="196">
        <v>1014</v>
      </c>
      <c r="K131" s="196">
        <v>4103</v>
      </c>
      <c r="L131" s="191">
        <v>202857</v>
      </c>
      <c r="M131" s="191">
        <v>98472</v>
      </c>
      <c r="N131" s="183">
        <f t="shared" si="6"/>
        <v>301329</v>
      </c>
      <c r="O131" s="1428"/>
      <c r="P131" s="192"/>
      <c r="Q131" s="192" t="s">
        <v>469</v>
      </c>
      <c r="R131" s="175" t="s">
        <v>781</v>
      </c>
      <c r="S131" s="184">
        <v>7419</v>
      </c>
      <c r="T131" s="184" t="s">
        <v>281</v>
      </c>
      <c r="U131" s="177" t="s">
        <v>782</v>
      </c>
      <c r="V131" s="177" t="s">
        <v>668</v>
      </c>
      <c r="W131" s="243">
        <v>2</v>
      </c>
      <c r="X131" s="177"/>
    </row>
    <row r="132" spans="1:24" s="189" customFormat="1" ht="24.95" customHeight="1">
      <c r="A132" s="174">
        <v>61</v>
      </c>
      <c r="B132" s="178" t="s">
        <v>180</v>
      </c>
      <c r="C132" s="178" t="s">
        <v>772</v>
      </c>
      <c r="D132" s="212" t="s">
        <v>783</v>
      </c>
      <c r="E132" s="212" t="s">
        <v>225</v>
      </c>
      <c r="F132" s="177">
        <v>1994</v>
      </c>
      <c r="G132" s="177" t="s">
        <v>774</v>
      </c>
      <c r="H132" s="177" t="s">
        <v>784</v>
      </c>
      <c r="I132" s="177" t="s">
        <v>785</v>
      </c>
      <c r="J132" s="196">
        <v>677</v>
      </c>
      <c r="K132" s="196">
        <v>2866</v>
      </c>
      <c r="L132" s="191">
        <v>138417</v>
      </c>
      <c r="M132" s="191">
        <v>74722</v>
      </c>
      <c r="N132" s="183">
        <f t="shared" si="6"/>
        <v>213139</v>
      </c>
      <c r="O132" s="1428" t="s">
        <v>469</v>
      </c>
      <c r="P132" s="197" t="s">
        <v>786</v>
      </c>
      <c r="Q132" s="192"/>
      <c r="R132" s="175"/>
      <c r="S132" s="184"/>
      <c r="T132" s="177"/>
      <c r="U132" s="177"/>
      <c r="V132" s="177"/>
      <c r="W132" s="243"/>
      <c r="X132" s="177"/>
    </row>
    <row r="133" spans="1:24" s="189" customFormat="1" ht="24.95" customHeight="1">
      <c r="A133" s="174">
        <v>62</v>
      </c>
      <c r="B133" s="178" t="s">
        <v>180</v>
      </c>
      <c r="C133" s="178" t="s">
        <v>772</v>
      </c>
      <c r="D133" s="212" t="s">
        <v>787</v>
      </c>
      <c r="E133" s="212" t="s">
        <v>225</v>
      </c>
      <c r="F133" s="177">
        <v>1994</v>
      </c>
      <c r="G133" s="177" t="s">
        <v>774</v>
      </c>
      <c r="H133" s="177" t="s">
        <v>775</v>
      </c>
      <c r="I133" s="177" t="s">
        <v>788</v>
      </c>
      <c r="J133" s="196">
        <v>1286</v>
      </c>
      <c r="K133" s="196">
        <v>19129</v>
      </c>
      <c r="L133" s="191">
        <v>76802</v>
      </c>
      <c r="M133" s="191">
        <v>136511</v>
      </c>
      <c r="N133" s="183">
        <f t="shared" si="6"/>
        <v>213313</v>
      </c>
      <c r="O133" s="1428"/>
      <c r="P133" s="1428"/>
      <c r="Q133" s="1428" t="s">
        <v>469</v>
      </c>
      <c r="R133" s="1428" t="s">
        <v>789</v>
      </c>
      <c r="S133" s="184">
        <v>6541</v>
      </c>
      <c r="T133" s="185" t="s">
        <v>281</v>
      </c>
      <c r="U133" s="177" t="s">
        <v>589</v>
      </c>
      <c r="V133" s="177" t="s">
        <v>533</v>
      </c>
      <c r="W133" s="243">
        <v>1</v>
      </c>
      <c r="X133" s="177"/>
    </row>
    <row r="134" spans="1:24" s="189" customFormat="1" ht="24.95" customHeight="1">
      <c r="A134" s="174">
        <v>63</v>
      </c>
      <c r="B134" s="178" t="s">
        <v>180</v>
      </c>
      <c r="C134" s="178" t="s">
        <v>772</v>
      </c>
      <c r="D134" s="212" t="s">
        <v>790</v>
      </c>
      <c r="E134" s="212" t="s">
        <v>225</v>
      </c>
      <c r="F134" s="177">
        <v>2000</v>
      </c>
      <c r="G134" s="177" t="s">
        <v>774</v>
      </c>
      <c r="H134" s="177" t="s">
        <v>791</v>
      </c>
      <c r="I134" s="177" t="s">
        <v>792</v>
      </c>
      <c r="J134" s="196">
        <v>221</v>
      </c>
      <c r="K134" s="196">
        <v>2063</v>
      </c>
      <c r="L134" s="191">
        <v>54658</v>
      </c>
      <c r="M134" s="191">
        <v>47163</v>
      </c>
      <c r="N134" s="183">
        <f t="shared" si="6"/>
        <v>101821</v>
      </c>
      <c r="O134" s="1428"/>
      <c r="P134" s="1428"/>
      <c r="Q134" s="1428" t="s">
        <v>469</v>
      </c>
      <c r="R134" s="1428" t="s">
        <v>793</v>
      </c>
      <c r="S134" s="184">
        <v>4676</v>
      </c>
      <c r="T134" s="184" t="s">
        <v>281</v>
      </c>
      <c r="U134" s="177" t="s">
        <v>589</v>
      </c>
      <c r="V134" s="177" t="s">
        <v>533</v>
      </c>
      <c r="W134" s="291">
        <v>2</v>
      </c>
      <c r="X134" s="177"/>
    </row>
    <row r="135" spans="1:24" ht="24.95" customHeight="1">
      <c r="A135" s="68" t="s">
        <v>140</v>
      </c>
      <c r="B135" s="69"/>
      <c r="C135" s="69"/>
      <c r="D135" s="70">
        <v>63</v>
      </c>
      <c r="E135" s="70"/>
      <c r="F135" s="69"/>
      <c r="G135" s="69"/>
      <c r="H135" s="69"/>
      <c r="I135" s="69"/>
      <c r="J135" s="73">
        <v>81023</v>
      </c>
      <c r="K135" s="73">
        <v>764220</v>
      </c>
      <c r="L135" s="73">
        <v>27559236</v>
      </c>
      <c r="M135" s="73">
        <v>70664554</v>
      </c>
      <c r="N135" s="73">
        <f t="shared" si="6"/>
        <v>98223790</v>
      </c>
      <c r="O135" s="71"/>
      <c r="P135" s="73">
        <v>13</v>
      </c>
      <c r="Q135" s="73"/>
      <c r="R135" s="73">
        <v>50</v>
      </c>
      <c r="S135" s="72"/>
      <c r="T135" s="69"/>
      <c r="U135" s="69"/>
      <c r="V135" s="69"/>
      <c r="W135" s="74"/>
      <c r="X135" s="69"/>
    </row>
    <row r="136" spans="1:24" ht="24.95" customHeight="1">
      <c r="A136" s="56">
        <v>1</v>
      </c>
      <c r="B136" s="87" t="s">
        <v>794</v>
      </c>
      <c r="C136" s="117" t="s">
        <v>795</v>
      </c>
      <c r="D136" s="117" t="s">
        <v>796</v>
      </c>
      <c r="E136" s="138" t="s">
        <v>225</v>
      </c>
      <c r="F136" s="292">
        <v>1994</v>
      </c>
      <c r="G136" s="118" t="s">
        <v>797</v>
      </c>
      <c r="H136" s="117" t="s">
        <v>798</v>
      </c>
      <c r="I136" s="117" t="s">
        <v>799</v>
      </c>
      <c r="J136" s="293">
        <v>315.69</v>
      </c>
      <c r="K136" s="294">
        <v>9442</v>
      </c>
      <c r="L136" s="295">
        <v>29728</v>
      </c>
      <c r="M136" s="295">
        <v>32575</v>
      </c>
      <c r="N136" s="295">
        <v>62303</v>
      </c>
      <c r="O136" s="296"/>
      <c r="P136" s="297"/>
      <c r="Q136" s="297" t="s">
        <v>6203</v>
      </c>
      <c r="R136" s="298" t="s">
        <v>800</v>
      </c>
      <c r="S136" s="299">
        <v>9535</v>
      </c>
      <c r="T136" s="117" t="s">
        <v>801</v>
      </c>
      <c r="U136" s="297" t="s">
        <v>802</v>
      </c>
      <c r="V136" s="126" t="s">
        <v>803</v>
      </c>
      <c r="W136" s="127">
        <v>5</v>
      </c>
      <c r="X136" s="300"/>
    </row>
    <row r="137" spans="1:24" ht="24.95" customHeight="1">
      <c r="A137" s="56">
        <v>2</v>
      </c>
      <c r="B137" s="29" t="s">
        <v>794</v>
      </c>
      <c r="C137" s="117" t="s">
        <v>795</v>
      </c>
      <c r="D137" s="117" t="s">
        <v>804</v>
      </c>
      <c r="E137" s="138" t="s">
        <v>225</v>
      </c>
      <c r="F137" s="292">
        <v>1991</v>
      </c>
      <c r="G137" s="118" t="s">
        <v>797</v>
      </c>
      <c r="H137" s="117" t="s">
        <v>805</v>
      </c>
      <c r="I137" s="117" t="s">
        <v>806</v>
      </c>
      <c r="J137" s="293">
        <v>348.64</v>
      </c>
      <c r="K137" s="294">
        <v>11205</v>
      </c>
      <c r="L137" s="295">
        <v>34956</v>
      </c>
      <c r="M137" s="295">
        <v>101239</v>
      </c>
      <c r="N137" s="295">
        <v>136195</v>
      </c>
      <c r="O137" s="296"/>
      <c r="P137" s="297"/>
      <c r="Q137" s="297" t="s">
        <v>537</v>
      </c>
      <c r="R137" s="298" t="s">
        <v>807</v>
      </c>
      <c r="S137" s="299">
        <v>3310</v>
      </c>
      <c r="T137" s="117" t="s">
        <v>281</v>
      </c>
      <c r="U137" s="297" t="s">
        <v>808</v>
      </c>
      <c r="V137" s="126" t="s">
        <v>809</v>
      </c>
      <c r="W137" s="127">
        <v>1</v>
      </c>
      <c r="X137" s="300"/>
    </row>
    <row r="138" spans="1:24" ht="24.95" customHeight="1">
      <c r="A138" s="56">
        <v>3</v>
      </c>
      <c r="B138" s="29" t="s">
        <v>794</v>
      </c>
      <c r="C138" s="117" t="s">
        <v>795</v>
      </c>
      <c r="D138" s="117" t="s">
        <v>810</v>
      </c>
      <c r="E138" s="138" t="s">
        <v>225</v>
      </c>
      <c r="F138" s="292">
        <v>1997</v>
      </c>
      <c r="G138" s="118" t="s">
        <v>797</v>
      </c>
      <c r="H138" s="117" t="s">
        <v>811</v>
      </c>
      <c r="I138" s="117" t="s">
        <v>812</v>
      </c>
      <c r="J138" s="294">
        <v>511.76</v>
      </c>
      <c r="K138" s="294">
        <v>6347</v>
      </c>
      <c r="L138" s="295">
        <v>172432</v>
      </c>
      <c r="M138" s="295">
        <v>103064</v>
      </c>
      <c r="N138" s="295">
        <v>275496</v>
      </c>
      <c r="O138" s="296"/>
      <c r="P138" s="297"/>
      <c r="Q138" s="297" t="s">
        <v>537</v>
      </c>
      <c r="R138" s="298" t="s">
        <v>807</v>
      </c>
      <c r="S138" s="299" t="s">
        <v>814</v>
      </c>
      <c r="T138" s="117" t="s">
        <v>281</v>
      </c>
      <c r="U138" s="297" t="s">
        <v>815</v>
      </c>
      <c r="V138" s="126" t="s">
        <v>816</v>
      </c>
      <c r="W138" s="127"/>
      <c r="X138" s="146" t="s">
        <v>817</v>
      </c>
    </row>
    <row r="139" spans="1:24" ht="24.95" customHeight="1">
      <c r="A139" s="56">
        <v>4</v>
      </c>
      <c r="B139" s="29" t="s">
        <v>794</v>
      </c>
      <c r="C139" s="117" t="s">
        <v>795</v>
      </c>
      <c r="D139" s="117" t="s">
        <v>818</v>
      </c>
      <c r="E139" s="138" t="s">
        <v>225</v>
      </c>
      <c r="F139" s="292">
        <v>1994</v>
      </c>
      <c r="G139" s="118" t="s">
        <v>797</v>
      </c>
      <c r="H139" s="117" t="s">
        <v>798</v>
      </c>
      <c r="I139" s="117" t="s">
        <v>819</v>
      </c>
      <c r="J139" s="293">
        <v>197.68</v>
      </c>
      <c r="K139" s="294">
        <v>12297</v>
      </c>
      <c r="L139" s="295">
        <v>67931</v>
      </c>
      <c r="M139" s="295">
        <v>70012</v>
      </c>
      <c r="N139" s="295">
        <v>137943</v>
      </c>
      <c r="O139" s="296"/>
      <c r="P139" s="297"/>
      <c r="Q139" s="297" t="s">
        <v>537</v>
      </c>
      <c r="R139" s="298" t="s">
        <v>807</v>
      </c>
      <c r="S139" s="299">
        <v>2093</v>
      </c>
      <c r="T139" s="117" t="s">
        <v>281</v>
      </c>
      <c r="U139" s="297" t="s">
        <v>589</v>
      </c>
      <c r="V139" s="126" t="s">
        <v>602</v>
      </c>
      <c r="W139" s="127">
        <v>1</v>
      </c>
      <c r="X139" s="300"/>
    </row>
    <row r="140" spans="1:24" ht="24.95" customHeight="1">
      <c r="A140" s="56">
        <v>5</v>
      </c>
      <c r="B140" s="29" t="s">
        <v>794</v>
      </c>
      <c r="C140" s="117" t="s">
        <v>795</v>
      </c>
      <c r="D140" s="117" t="s">
        <v>820</v>
      </c>
      <c r="E140" s="138" t="s">
        <v>225</v>
      </c>
      <c r="F140" s="292">
        <v>1997</v>
      </c>
      <c r="G140" s="118" t="s">
        <v>797</v>
      </c>
      <c r="H140" s="117" t="s">
        <v>805</v>
      </c>
      <c r="I140" s="117" t="s">
        <v>821</v>
      </c>
      <c r="J140" s="293">
        <v>220.18</v>
      </c>
      <c r="K140" s="294">
        <v>6442</v>
      </c>
      <c r="L140" s="295">
        <v>98621</v>
      </c>
      <c r="M140" s="295">
        <v>119918</v>
      </c>
      <c r="N140" s="295">
        <v>218539</v>
      </c>
      <c r="O140" s="296"/>
      <c r="P140" s="297"/>
      <c r="Q140" s="297" t="s">
        <v>537</v>
      </c>
      <c r="R140" s="298" t="s">
        <v>807</v>
      </c>
      <c r="S140" s="299">
        <v>3771</v>
      </c>
      <c r="T140" s="117" t="s">
        <v>281</v>
      </c>
      <c r="U140" s="297" t="s">
        <v>822</v>
      </c>
      <c r="V140" s="126" t="s">
        <v>668</v>
      </c>
      <c r="W140" s="127">
        <v>1</v>
      </c>
      <c r="X140" s="300"/>
    </row>
    <row r="141" spans="1:24" ht="24.95" customHeight="1">
      <c r="A141" s="56">
        <v>6</v>
      </c>
      <c r="B141" s="29" t="s">
        <v>794</v>
      </c>
      <c r="C141" s="117" t="s">
        <v>795</v>
      </c>
      <c r="D141" s="117" t="s">
        <v>823</v>
      </c>
      <c r="E141" s="138" t="s">
        <v>225</v>
      </c>
      <c r="F141" s="292">
        <v>2005</v>
      </c>
      <c r="G141" s="118" t="s">
        <v>797</v>
      </c>
      <c r="H141" s="117" t="s">
        <v>824</v>
      </c>
      <c r="I141" s="117" t="s">
        <v>825</v>
      </c>
      <c r="J141" s="294">
        <v>251.93</v>
      </c>
      <c r="K141" s="294">
        <v>7841</v>
      </c>
      <c r="L141" s="295">
        <v>99940</v>
      </c>
      <c r="M141" s="295">
        <v>30579</v>
      </c>
      <c r="N141" s="295">
        <v>130519</v>
      </c>
      <c r="O141" s="296"/>
      <c r="P141" s="297"/>
      <c r="Q141" s="297" t="s">
        <v>537</v>
      </c>
      <c r="R141" s="298" t="s">
        <v>807</v>
      </c>
      <c r="S141" s="299">
        <v>2046</v>
      </c>
      <c r="T141" s="117" t="s">
        <v>281</v>
      </c>
      <c r="U141" s="297" t="s">
        <v>589</v>
      </c>
      <c r="V141" s="126" t="s">
        <v>602</v>
      </c>
      <c r="W141" s="127">
        <v>1</v>
      </c>
      <c r="X141" s="300"/>
    </row>
    <row r="142" spans="1:24" ht="24.95" customHeight="1">
      <c r="A142" s="56">
        <v>7</v>
      </c>
      <c r="B142" s="29" t="s">
        <v>794</v>
      </c>
      <c r="C142" s="117" t="s">
        <v>795</v>
      </c>
      <c r="D142" s="117" t="s">
        <v>826</v>
      </c>
      <c r="E142" s="138" t="s">
        <v>225</v>
      </c>
      <c r="F142" s="292">
        <v>2006</v>
      </c>
      <c r="G142" s="118" t="s">
        <v>797</v>
      </c>
      <c r="H142" s="117" t="s">
        <v>811</v>
      </c>
      <c r="I142" s="117" t="s">
        <v>827</v>
      </c>
      <c r="J142" s="293">
        <v>931.8</v>
      </c>
      <c r="K142" s="294">
        <v>7537</v>
      </c>
      <c r="L142" s="295">
        <v>90929</v>
      </c>
      <c r="M142" s="295">
        <v>260176</v>
      </c>
      <c r="N142" s="295">
        <v>351105</v>
      </c>
      <c r="O142" s="296"/>
      <c r="P142" s="297"/>
      <c r="Q142" s="297" t="s">
        <v>537</v>
      </c>
      <c r="R142" s="298" t="s">
        <v>807</v>
      </c>
      <c r="S142" s="299">
        <v>6962</v>
      </c>
      <c r="T142" s="117" t="s">
        <v>281</v>
      </c>
      <c r="U142" s="297" t="s">
        <v>828</v>
      </c>
      <c r="V142" s="126" t="s">
        <v>829</v>
      </c>
      <c r="W142" s="127">
        <v>1</v>
      </c>
      <c r="X142" s="300"/>
    </row>
    <row r="143" spans="1:24" ht="24.95" customHeight="1">
      <c r="A143" s="56">
        <v>8</v>
      </c>
      <c r="B143" s="29" t="s">
        <v>794</v>
      </c>
      <c r="C143" s="117" t="s">
        <v>795</v>
      </c>
      <c r="D143" s="117" t="s">
        <v>830</v>
      </c>
      <c r="E143" s="138" t="s">
        <v>238</v>
      </c>
      <c r="F143" s="292">
        <v>2002</v>
      </c>
      <c r="G143" s="118" t="s">
        <v>797</v>
      </c>
      <c r="H143" s="117" t="s">
        <v>811</v>
      </c>
      <c r="I143" s="117" t="s">
        <v>831</v>
      </c>
      <c r="J143" s="293">
        <v>811.66</v>
      </c>
      <c r="K143" s="294">
        <v>12221</v>
      </c>
      <c r="L143" s="295">
        <v>211903</v>
      </c>
      <c r="M143" s="295">
        <v>430256</v>
      </c>
      <c r="N143" s="295">
        <v>642159</v>
      </c>
      <c r="O143" s="296"/>
      <c r="P143" s="297"/>
      <c r="Q143" s="297" t="s">
        <v>537</v>
      </c>
      <c r="R143" s="298" t="s">
        <v>807</v>
      </c>
      <c r="S143" s="299">
        <v>1204</v>
      </c>
      <c r="T143" s="117" t="s">
        <v>281</v>
      </c>
      <c r="U143" s="297" t="s">
        <v>822</v>
      </c>
      <c r="V143" s="126" t="s">
        <v>668</v>
      </c>
      <c r="W143" s="127">
        <v>1</v>
      </c>
      <c r="X143" s="300"/>
    </row>
    <row r="144" spans="1:24" ht="24.95" customHeight="1">
      <c r="A144" s="56">
        <v>9</v>
      </c>
      <c r="B144" s="29" t="s">
        <v>794</v>
      </c>
      <c r="C144" s="117" t="s">
        <v>795</v>
      </c>
      <c r="D144" s="117" t="s">
        <v>832</v>
      </c>
      <c r="E144" s="138" t="s">
        <v>225</v>
      </c>
      <c r="F144" s="292">
        <v>1995</v>
      </c>
      <c r="G144" s="118" t="s">
        <v>797</v>
      </c>
      <c r="H144" s="117" t="s">
        <v>798</v>
      </c>
      <c r="I144" s="117" t="s">
        <v>833</v>
      </c>
      <c r="J144" s="294"/>
      <c r="K144" s="294">
        <v>9396</v>
      </c>
      <c r="L144" s="295"/>
      <c r="M144" s="295">
        <v>42845</v>
      </c>
      <c r="N144" s="295">
        <v>42845</v>
      </c>
      <c r="O144" s="296"/>
      <c r="P144" s="297"/>
      <c r="Q144" s="297" t="s">
        <v>537</v>
      </c>
      <c r="R144" s="298" t="s">
        <v>807</v>
      </c>
      <c r="S144" s="299">
        <v>1007</v>
      </c>
      <c r="T144" s="117" t="s">
        <v>281</v>
      </c>
      <c r="U144" s="297" t="s">
        <v>834</v>
      </c>
      <c r="V144" s="126" t="s">
        <v>668</v>
      </c>
      <c r="W144" s="127">
        <v>1</v>
      </c>
      <c r="X144" s="300"/>
    </row>
    <row r="145" spans="1:24" ht="24.95" customHeight="1">
      <c r="A145" s="56">
        <v>10</v>
      </c>
      <c r="B145" s="29" t="s">
        <v>794</v>
      </c>
      <c r="C145" s="117" t="s">
        <v>795</v>
      </c>
      <c r="D145" s="117" t="s">
        <v>835</v>
      </c>
      <c r="E145" s="138" t="s">
        <v>225</v>
      </c>
      <c r="F145" s="292">
        <v>1998</v>
      </c>
      <c r="G145" s="118" t="s">
        <v>797</v>
      </c>
      <c r="H145" s="117" t="s">
        <v>836</v>
      </c>
      <c r="I145" s="117" t="s">
        <v>837</v>
      </c>
      <c r="J145" s="293">
        <v>236.51</v>
      </c>
      <c r="K145" s="294">
        <v>7185</v>
      </c>
      <c r="L145" s="295">
        <v>80870</v>
      </c>
      <c r="M145" s="295">
        <v>114048</v>
      </c>
      <c r="N145" s="295">
        <v>194918</v>
      </c>
      <c r="O145" s="296"/>
      <c r="P145" s="297"/>
      <c r="Q145" s="297" t="s">
        <v>537</v>
      </c>
      <c r="R145" s="298" t="s">
        <v>807</v>
      </c>
      <c r="S145" s="299">
        <v>4740</v>
      </c>
      <c r="T145" s="117" t="s">
        <v>281</v>
      </c>
      <c r="U145" s="297" t="s">
        <v>822</v>
      </c>
      <c r="V145" s="126" t="s">
        <v>838</v>
      </c>
      <c r="W145" s="127">
        <v>1</v>
      </c>
      <c r="X145" s="300"/>
    </row>
    <row r="146" spans="1:24" ht="24.95" customHeight="1">
      <c r="A146" s="56">
        <v>11</v>
      </c>
      <c r="B146" s="116" t="s">
        <v>839</v>
      </c>
      <c r="C146" s="116" t="s">
        <v>795</v>
      </c>
      <c r="D146" s="117" t="s">
        <v>840</v>
      </c>
      <c r="E146" s="292" t="s">
        <v>841</v>
      </c>
      <c r="F146" s="116">
        <v>1995</v>
      </c>
      <c r="G146" s="301" t="s">
        <v>797</v>
      </c>
      <c r="H146" s="301" t="s">
        <v>842</v>
      </c>
      <c r="I146" s="302" t="s">
        <v>843</v>
      </c>
      <c r="J146" s="293">
        <v>159.09</v>
      </c>
      <c r="K146" s="294">
        <v>6612</v>
      </c>
      <c r="L146" s="303">
        <v>78105</v>
      </c>
      <c r="M146" s="303">
        <v>79143</v>
      </c>
      <c r="N146" s="304">
        <v>157248</v>
      </c>
      <c r="O146" s="296"/>
      <c r="P146" s="305"/>
      <c r="Q146" s="305" t="s">
        <v>6204</v>
      </c>
      <c r="R146" s="306" t="s">
        <v>6205</v>
      </c>
      <c r="S146" s="299">
        <v>2170</v>
      </c>
      <c r="T146" s="117" t="s">
        <v>845</v>
      </c>
      <c r="U146" s="297" t="s">
        <v>815</v>
      </c>
      <c r="V146" s="126" t="s">
        <v>846</v>
      </c>
      <c r="W146" s="127">
        <v>1</v>
      </c>
      <c r="X146" s="300"/>
    </row>
    <row r="147" spans="1:24" ht="24.95" customHeight="1">
      <c r="A147" s="56">
        <v>12</v>
      </c>
      <c r="B147" s="29" t="s">
        <v>794</v>
      </c>
      <c r="C147" s="117" t="s">
        <v>795</v>
      </c>
      <c r="D147" s="117" t="s">
        <v>847</v>
      </c>
      <c r="E147" s="138" t="s">
        <v>225</v>
      </c>
      <c r="F147" s="292">
        <v>1992</v>
      </c>
      <c r="G147" s="118" t="s">
        <v>797</v>
      </c>
      <c r="H147" s="117" t="s">
        <v>798</v>
      </c>
      <c r="I147" s="117" t="s">
        <v>848</v>
      </c>
      <c r="J147" s="293">
        <v>433.74</v>
      </c>
      <c r="K147" s="293">
        <v>6655</v>
      </c>
      <c r="L147" s="295">
        <v>6171</v>
      </c>
      <c r="M147" s="295">
        <v>12045</v>
      </c>
      <c r="N147" s="295">
        <v>18216</v>
      </c>
      <c r="O147" s="296"/>
      <c r="P147" s="128"/>
      <c r="Q147" s="128" t="s">
        <v>5</v>
      </c>
      <c r="R147" s="131" t="s">
        <v>849</v>
      </c>
      <c r="S147" s="299" t="s">
        <v>814</v>
      </c>
      <c r="T147" s="117" t="s">
        <v>281</v>
      </c>
      <c r="U147" s="297" t="s">
        <v>850</v>
      </c>
      <c r="V147" s="126" t="s">
        <v>851</v>
      </c>
      <c r="W147" s="127"/>
      <c r="X147" s="30" t="s">
        <v>852</v>
      </c>
    </row>
    <row r="148" spans="1:24" ht="24.95" customHeight="1">
      <c r="A148" s="56">
        <v>13</v>
      </c>
      <c r="B148" s="29" t="s">
        <v>853</v>
      </c>
      <c r="C148" s="29" t="s">
        <v>854</v>
      </c>
      <c r="D148" s="117" t="s">
        <v>855</v>
      </c>
      <c r="E148" s="116" t="s">
        <v>225</v>
      </c>
      <c r="F148" s="292">
        <v>2000</v>
      </c>
      <c r="G148" s="301" t="s">
        <v>797</v>
      </c>
      <c r="H148" s="301" t="s">
        <v>824</v>
      </c>
      <c r="I148" s="302" t="s">
        <v>856</v>
      </c>
      <c r="J148" s="293">
        <v>487.14</v>
      </c>
      <c r="K148" s="293">
        <v>123197</v>
      </c>
      <c r="L148" s="295">
        <v>295155</v>
      </c>
      <c r="M148" s="295">
        <v>405034</v>
      </c>
      <c r="N148" s="295">
        <v>700189</v>
      </c>
      <c r="O148" s="296"/>
      <c r="P148" s="305"/>
      <c r="Q148" s="306" t="s">
        <v>6206</v>
      </c>
      <c r="R148" s="32" t="s">
        <v>6206</v>
      </c>
      <c r="S148" s="31">
        <v>7364</v>
      </c>
      <c r="T148" s="30" t="s">
        <v>845</v>
      </c>
      <c r="U148" s="30" t="s">
        <v>857</v>
      </c>
      <c r="V148" s="30" t="s">
        <v>858</v>
      </c>
      <c r="W148" s="127">
        <v>1</v>
      </c>
      <c r="X148" s="30"/>
    </row>
    <row r="149" spans="1:24" ht="24.95" customHeight="1">
      <c r="A149" s="56">
        <v>14</v>
      </c>
      <c r="B149" s="29" t="s">
        <v>853</v>
      </c>
      <c r="C149" s="29" t="s">
        <v>854</v>
      </c>
      <c r="D149" s="117" t="s">
        <v>859</v>
      </c>
      <c r="E149" s="292" t="s">
        <v>841</v>
      </c>
      <c r="F149" s="138">
        <v>1995</v>
      </c>
      <c r="G149" s="118" t="s">
        <v>797</v>
      </c>
      <c r="H149" s="117" t="s">
        <v>860</v>
      </c>
      <c r="I149" s="117" t="s">
        <v>861</v>
      </c>
      <c r="J149" s="294">
        <v>231.63</v>
      </c>
      <c r="K149" s="294">
        <v>5994</v>
      </c>
      <c r="L149" s="295">
        <v>79481</v>
      </c>
      <c r="M149" s="295">
        <v>86420</v>
      </c>
      <c r="N149" s="295">
        <v>165901</v>
      </c>
      <c r="O149" s="296"/>
      <c r="P149" s="305"/>
      <c r="Q149" s="306" t="s">
        <v>6206</v>
      </c>
      <c r="R149" s="32" t="s">
        <v>6206</v>
      </c>
      <c r="S149" s="299" t="s">
        <v>814</v>
      </c>
      <c r="T149" s="30" t="s">
        <v>845</v>
      </c>
      <c r="U149" s="30" t="s">
        <v>857</v>
      </c>
      <c r="V149" s="30" t="s">
        <v>858</v>
      </c>
      <c r="W149" s="33"/>
      <c r="X149" s="146" t="s">
        <v>817</v>
      </c>
    </row>
    <row r="150" spans="1:24" ht="24.95" customHeight="1">
      <c r="A150" s="56">
        <v>15</v>
      </c>
      <c r="B150" s="57" t="s">
        <v>853</v>
      </c>
      <c r="C150" s="116" t="s">
        <v>795</v>
      </c>
      <c r="D150" s="117" t="s">
        <v>862</v>
      </c>
      <c r="E150" s="292" t="s">
        <v>841</v>
      </c>
      <c r="F150" s="116">
        <v>1995</v>
      </c>
      <c r="G150" s="301" t="s">
        <v>797</v>
      </c>
      <c r="H150" s="301" t="s">
        <v>863</v>
      </c>
      <c r="I150" s="302" t="s">
        <v>864</v>
      </c>
      <c r="J150" s="293"/>
      <c r="K150" s="294">
        <v>8725</v>
      </c>
      <c r="L150" s="303"/>
      <c r="M150" s="303">
        <v>449424</v>
      </c>
      <c r="N150" s="295">
        <v>449424</v>
      </c>
      <c r="O150" s="32" t="s">
        <v>6207</v>
      </c>
      <c r="P150" s="32" t="s">
        <v>6208</v>
      </c>
      <c r="Q150" s="32"/>
      <c r="R150" s="31"/>
      <c r="S150" s="31"/>
      <c r="T150" s="30"/>
      <c r="U150" s="30"/>
      <c r="V150" s="30"/>
      <c r="W150" s="33"/>
      <c r="X150" s="30"/>
    </row>
    <row r="151" spans="1:24" ht="24.95" customHeight="1">
      <c r="A151" s="56">
        <v>16</v>
      </c>
      <c r="B151" s="57" t="s">
        <v>853</v>
      </c>
      <c r="C151" s="117" t="s">
        <v>795</v>
      </c>
      <c r="D151" s="117" t="s">
        <v>865</v>
      </c>
      <c r="E151" s="138" t="s">
        <v>841</v>
      </c>
      <c r="F151" s="292">
        <v>2009</v>
      </c>
      <c r="G151" s="118" t="s">
        <v>797</v>
      </c>
      <c r="H151" s="117" t="s">
        <v>811</v>
      </c>
      <c r="I151" s="117" t="s">
        <v>866</v>
      </c>
      <c r="J151" s="293"/>
      <c r="K151" s="293">
        <v>15655</v>
      </c>
      <c r="L151" s="303"/>
      <c r="M151" s="303">
        <v>262416</v>
      </c>
      <c r="N151" s="295">
        <v>262416</v>
      </c>
      <c r="O151" s="32" t="s">
        <v>6209</v>
      </c>
      <c r="P151" s="32" t="s">
        <v>6210</v>
      </c>
      <c r="Q151" s="32"/>
      <c r="R151" s="31"/>
      <c r="S151" s="31"/>
      <c r="T151" s="30"/>
      <c r="U151" s="30"/>
      <c r="V151" s="30"/>
      <c r="W151" s="33"/>
      <c r="X151" s="30"/>
    </row>
    <row r="152" spans="1:24" ht="24.95" customHeight="1">
      <c r="A152" s="56">
        <v>17</v>
      </c>
      <c r="B152" s="29" t="s">
        <v>853</v>
      </c>
      <c r="C152" s="29" t="s">
        <v>867</v>
      </c>
      <c r="D152" s="87" t="s">
        <v>868</v>
      </c>
      <c r="E152" s="22" t="s">
        <v>841</v>
      </c>
      <c r="F152" s="30">
        <v>2004</v>
      </c>
      <c r="G152" s="87" t="s">
        <v>869</v>
      </c>
      <c r="H152" s="30" t="s">
        <v>870</v>
      </c>
      <c r="I152" s="30" t="s">
        <v>871</v>
      </c>
      <c r="J152" s="293">
        <v>1082.24</v>
      </c>
      <c r="K152" s="293">
        <v>8812</v>
      </c>
      <c r="L152" s="307">
        <v>469090</v>
      </c>
      <c r="M152" s="307">
        <v>151486</v>
      </c>
      <c r="N152" s="307">
        <f>SUM(L152:M152)</f>
        <v>620576</v>
      </c>
      <c r="O152" s="87"/>
      <c r="P152" s="297"/>
      <c r="Q152" s="308" t="s">
        <v>6211</v>
      </c>
      <c r="R152" s="308" t="s">
        <v>6212</v>
      </c>
      <c r="S152" s="31">
        <v>6723</v>
      </c>
      <c r="T152" s="297" t="s">
        <v>845</v>
      </c>
      <c r="U152" s="297" t="s">
        <v>872</v>
      </c>
      <c r="V152" s="297" t="s">
        <v>873</v>
      </c>
      <c r="W152" s="309">
        <v>1</v>
      </c>
      <c r="X152" s="146"/>
    </row>
    <row r="153" spans="1:24" ht="24.95" customHeight="1">
      <c r="A153" s="56">
        <v>18</v>
      </c>
      <c r="B153" s="29" t="s">
        <v>839</v>
      </c>
      <c r="C153" s="29" t="s">
        <v>874</v>
      </c>
      <c r="D153" s="87" t="s">
        <v>875</v>
      </c>
      <c r="E153" s="22" t="s">
        <v>225</v>
      </c>
      <c r="F153" s="30">
        <v>2014</v>
      </c>
      <c r="G153" s="87" t="s">
        <v>876</v>
      </c>
      <c r="H153" s="30" t="s">
        <v>877</v>
      </c>
      <c r="I153" s="30" t="s">
        <v>878</v>
      </c>
      <c r="J153" s="293">
        <v>539.58000000000004</v>
      </c>
      <c r="K153" s="293">
        <v>9631</v>
      </c>
      <c r="L153" s="307">
        <v>241619</v>
      </c>
      <c r="M153" s="307">
        <v>389519</v>
      </c>
      <c r="N153" s="307">
        <f t="shared" ref="N153:N163" si="7">SUM(L153:M153)</f>
        <v>631138</v>
      </c>
      <c r="O153" s="87"/>
      <c r="P153" s="297"/>
      <c r="Q153" s="308" t="s">
        <v>6211</v>
      </c>
      <c r="R153" s="298" t="s">
        <v>6213</v>
      </c>
      <c r="S153" s="31" t="s">
        <v>879</v>
      </c>
      <c r="T153" s="297" t="s">
        <v>880</v>
      </c>
      <c r="U153" s="297" t="s">
        <v>881</v>
      </c>
      <c r="V153" s="297" t="s">
        <v>882</v>
      </c>
      <c r="W153" s="30"/>
      <c r="X153" s="146" t="s">
        <v>883</v>
      </c>
    </row>
    <row r="154" spans="1:24" ht="24.95" customHeight="1">
      <c r="A154" s="56">
        <v>19</v>
      </c>
      <c r="B154" s="29" t="s">
        <v>839</v>
      </c>
      <c r="C154" s="29" t="s">
        <v>874</v>
      </c>
      <c r="D154" s="87" t="s">
        <v>884</v>
      </c>
      <c r="E154" s="22" t="s">
        <v>225</v>
      </c>
      <c r="F154" s="30">
        <v>1999</v>
      </c>
      <c r="G154" s="87" t="s">
        <v>876</v>
      </c>
      <c r="H154" s="30" t="s">
        <v>877</v>
      </c>
      <c r="I154" s="30" t="s">
        <v>885</v>
      </c>
      <c r="J154" s="293">
        <v>557.55999999999995</v>
      </c>
      <c r="K154" s="293">
        <v>5742</v>
      </c>
      <c r="L154" s="307">
        <v>20835</v>
      </c>
      <c r="M154" s="307">
        <v>183149</v>
      </c>
      <c r="N154" s="307">
        <f t="shared" si="7"/>
        <v>203984</v>
      </c>
      <c r="O154" s="87"/>
      <c r="P154" s="297"/>
      <c r="Q154" s="308" t="s">
        <v>6214</v>
      </c>
      <c r="R154" s="308" t="s">
        <v>6215</v>
      </c>
      <c r="S154" s="31">
        <v>5053</v>
      </c>
      <c r="T154" s="297" t="s">
        <v>880</v>
      </c>
      <c r="U154" s="297" t="s">
        <v>886</v>
      </c>
      <c r="V154" s="297" t="s">
        <v>887</v>
      </c>
      <c r="W154" s="309">
        <v>1</v>
      </c>
      <c r="X154" s="146"/>
    </row>
    <row r="155" spans="1:24" ht="24.95" customHeight="1">
      <c r="A155" s="56">
        <v>20</v>
      </c>
      <c r="B155" s="29" t="s">
        <v>839</v>
      </c>
      <c r="C155" s="29" t="s">
        <v>874</v>
      </c>
      <c r="D155" s="87" t="s">
        <v>888</v>
      </c>
      <c r="E155" s="22" t="s">
        <v>225</v>
      </c>
      <c r="F155" s="30">
        <v>1999</v>
      </c>
      <c r="G155" s="87" t="s">
        <v>876</v>
      </c>
      <c r="H155" s="30" t="s">
        <v>889</v>
      </c>
      <c r="I155" s="30" t="s">
        <v>890</v>
      </c>
      <c r="J155" s="293">
        <v>987.6</v>
      </c>
      <c r="K155" s="293">
        <v>8877</v>
      </c>
      <c r="L155" s="307">
        <v>241324</v>
      </c>
      <c r="M155" s="307">
        <v>178750</v>
      </c>
      <c r="N155" s="307">
        <f t="shared" si="7"/>
        <v>420074</v>
      </c>
      <c r="O155" s="87"/>
      <c r="P155" s="297"/>
      <c r="Q155" s="308" t="s">
        <v>6216</v>
      </c>
      <c r="R155" s="298" t="s">
        <v>6217</v>
      </c>
      <c r="S155" s="31" t="s">
        <v>879</v>
      </c>
      <c r="T155" s="297" t="s">
        <v>880</v>
      </c>
      <c r="U155" s="297" t="s">
        <v>891</v>
      </c>
      <c r="V155" s="297" t="s">
        <v>892</v>
      </c>
      <c r="W155" s="309"/>
      <c r="X155" s="146" t="s">
        <v>883</v>
      </c>
    </row>
    <row r="156" spans="1:24" ht="24.95" customHeight="1">
      <c r="A156" s="56">
        <v>21</v>
      </c>
      <c r="B156" s="29" t="s">
        <v>839</v>
      </c>
      <c r="C156" s="29" t="s">
        <v>874</v>
      </c>
      <c r="D156" s="87" t="s">
        <v>893</v>
      </c>
      <c r="E156" s="22" t="s">
        <v>225</v>
      </c>
      <c r="F156" s="30">
        <v>1996</v>
      </c>
      <c r="G156" s="87" t="s">
        <v>876</v>
      </c>
      <c r="H156" s="30" t="s">
        <v>894</v>
      </c>
      <c r="I156" s="30" t="s">
        <v>895</v>
      </c>
      <c r="J156" s="293">
        <v>345.6</v>
      </c>
      <c r="K156" s="293">
        <v>9936</v>
      </c>
      <c r="L156" s="307">
        <v>110647</v>
      </c>
      <c r="M156" s="307">
        <v>237470</v>
      </c>
      <c r="N156" s="307">
        <f t="shared" si="7"/>
        <v>348117</v>
      </c>
      <c r="O156" s="87"/>
      <c r="P156" s="297"/>
      <c r="Q156" s="308" t="s">
        <v>6216</v>
      </c>
      <c r="R156" s="298" t="s">
        <v>6218</v>
      </c>
      <c r="S156" s="31">
        <v>5844</v>
      </c>
      <c r="T156" s="297" t="s">
        <v>880</v>
      </c>
      <c r="U156" s="297" t="s">
        <v>896</v>
      </c>
      <c r="V156" s="297" t="s">
        <v>897</v>
      </c>
      <c r="W156" s="309">
        <v>1</v>
      </c>
      <c r="X156" s="146"/>
    </row>
    <row r="157" spans="1:24" ht="24.95" customHeight="1">
      <c r="A157" s="56">
        <v>22</v>
      </c>
      <c r="B157" s="29" t="s">
        <v>839</v>
      </c>
      <c r="C157" s="29" t="s">
        <v>874</v>
      </c>
      <c r="D157" s="87" t="s">
        <v>898</v>
      </c>
      <c r="E157" s="22" t="s">
        <v>225</v>
      </c>
      <c r="F157" s="30">
        <v>1996</v>
      </c>
      <c r="G157" s="87" t="s">
        <v>876</v>
      </c>
      <c r="H157" s="30" t="s">
        <v>894</v>
      </c>
      <c r="I157" s="30" t="s">
        <v>899</v>
      </c>
      <c r="J157" s="293">
        <v>838.46</v>
      </c>
      <c r="K157" s="293">
        <v>41067</v>
      </c>
      <c r="L157" s="307">
        <v>248458</v>
      </c>
      <c r="M157" s="307">
        <v>213924</v>
      </c>
      <c r="N157" s="307">
        <f t="shared" si="7"/>
        <v>462382</v>
      </c>
      <c r="O157" s="310" t="s">
        <v>6219</v>
      </c>
      <c r="P157" s="297" t="s">
        <v>6220</v>
      </c>
      <c r="Q157" s="308"/>
      <c r="R157" s="297"/>
      <c r="S157" s="31"/>
      <c r="T157" s="297"/>
      <c r="U157" s="297"/>
      <c r="V157" s="297"/>
      <c r="W157" s="309"/>
      <c r="X157" s="146"/>
    </row>
    <row r="158" spans="1:24" ht="24.95" customHeight="1">
      <c r="A158" s="56">
        <v>23</v>
      </c>
      <c r="B158" s="29" t="s">
        <v>839</v>
      </c>
      <c r="C158" s="29" t="s">
        <v>874</v>
      </c>
      <c r="D158" s="87" t="s">
        <v>900</v>
      </c>
      <c r="E158" s="22" t="s">
        <v>225</v>
      </c>
      <c r="F158" s="30">
        <v>1998</v>
      </c>
      <c r="G158" s="87" t="s">
        <v>876</v>
      </c>
      <c r="H158" s="30" t="s">
        <v>901</v>
      </c>
      <c r="I158" s="30" t="s">
        <v>902</v>
      </c>
      <c r="J158" s="293">
        <v>744.04</v>
      </c>
      <c r="K158" s="293">
        <v>12593</v>
      </c>
      <c r="L158" s="307">
        <v>194965</v>
      </c>
      <c r="M158" s="307">
        <v>155361</v>
      </c>
      <c r="N158" s="307">
        <f t="shared" si="7"/>
        <v>350326</v>
      </c>
      <c r="O158" s="87"/>
      <c r="P158" s="297"/>
      <c r="Q158" s="308" t="s">
        <v>6221</v>
      </c>
      <c r="R158" s="298" t="s">
        <v>6222</v>
      </c>
      <c r="S158" s="31">
        <v>6167</v>
      </c>
      <c r="T158" s="297" t="s">
        <v>880</v>
      </c>
      <c r="U158" s="297" t="s">
        <v>903</v>
      </c>
      <c r="V158" s="297" t="s">
        <v>904</v>
      </c>
      <c r="W158" s="309">
        <v>1</v>
      </c>
      <c r="X158" s="146"/>
    </row>
    <row r="159" spans="1:24" ht="24.95" customHeight="1">
      <c r="A159" s="56">
        <v>24</v>
      </c>
      <c r="B159" s="29" t="s">
        <v>839</v>
      </c>
      <c r="C159" s="29" t="s">
        <v>874</v>
      </c>
      <c r="D159" s="87" t="s">
        <v>905</v>
      </c>
      <c r="E159" s="22" t="s">
        <v>225</v>
      </c>
      <c r="F159" s="30">
        <v>2003</v>
      </c>
      <c r="G159" s="87" t="s">
        <v>876</v>
      </c>
      <c r="H159" s="30" t="s">
        <v>906</v>
      </c>
      <c r="I159" s="30" t="s">
        <v>907</v>
      </c>
      <c r="J159" s="293">
        <v>453.48</v>
      </c>
      <c r="K159" s="293">
        <v>15396</v>
      </c>
      <c r="L159" s="307">
        <v>144034</v>
      </c>
      <c r="M159" s="307">
        <v>26173</v>
      </c>
      <c r="N159" s="307">
        <f>SUM(L159:M159)</f>
        <v>170207</v>
      </c>
      <c r="O159" s="87"/>
      <c r="P159" s="297"/>
      <c r="Q159" s="308" t="s">
        <v>6216</v>
      </c>
      <c r="R159" s="298" t="s">
        <v>6223</v>
      </c>
      <c r="S159" s="31">
        <v>11974</v>
      </c>
      <c r="T159" s="297" t="s">
        <v>880</v>
      </c>
      <c r="U159" s="297" t="s">
        <v>908</v>
      </c>
      <c r="V159" s="297" t="s">
        <v>909</v>
      </c>
      <c r="W159" s="309">
        <v>1</v>
      </c>
      <c r="X159" s="146"/>
    </row>
    <row r="160" spans="1:24" ht="24.95" customHeight="1">
      <c r="A160" s="56">
        <v>25</v>
      </c>
      <c r="B160" s="29" t="s">
        <v>839</v>
      </c>
      <c r="C160" s="29" t="s">
        <v>874</v>
      </c>
      <c r="D160" s="87" t="s">
        <v>910</v>
      </c>
      <c r="E160" s="22" t="s">
        <v>225</v>
      </c>
      <c r="F160" s="30">
        <v>1993</v>
      </c>
      <c r="G160" s="87" t="s">
        <v>876</v>
      </c>
      <c r="H160" s="30" t="s">
        <v>906</v>
      </c>
      <c r="I160" s="30" t="s">
        <v>911</v>
      </c>
      <c r="J160" s="293">
        <v>442.08</v>
      </c>
      <c r="K160" s="293">
        <v>7825</v>
      </c>
      <c r="L160" s="307">
        <v>122223</v>
      </c>
      <c r="M160" s="307">
        <v>248642</v>
      </c>
      <c r="N160" s="307">
        <f t="shared" si="7"/>
        <v>370865</v>
      </c>
      <c r="O160" s="87"/>
      <c r="P160" s="297"/>
      <c r="Q160" s="308" t="s">
        <v>6221</v>
      </c>
      <c r="R160" s="298" t="s">
        <v>6224</v>
      </c>
      <c r="S160" s="31">
        <v>6777</v>
      </c>
      <c r="T160" s="297" t="s">
        <v>880</v>
      </c>
      <c r="U160" s="297" t="s">
        <v>912</v>
      </c>
      <c r="V160" s="297" t="s">
        <v>913</v>
      </c>
      <c r="W160" s="309">
        <v>1</v>
      </c>
      <c r="X160" s="146"/>
    </row>
    <row r="161" spans="1:24" ht="24.95" customHeight="1">
      <c r="A161" s="56">
        <v>26</v>
      </c>
      <c r="B161" s="29" t="s">
        <v>839</v>
      </c>
      <c r="C161" s="29" t="s">
        <v>874</v>
      </c>
      <c r="D161" s="87" t="s">
        <v>914</v>
      </c>
      <c r="E161" s="22" t="s">
        <v>225</v>
      </c>
      <c r="F161" s="30">
        <v>1994</v>
      </c>
      <c r="G161" s="87" t="s">
        <v>876</v>
      </c>
      <c r="H161" s="30" t="s">
        <v>906</v>
      </c>
      <c r="I161" s="30" t="s">
        <v>915</v>
      </c>
      <c r="J161" s="293">
        <v>530.9</v>
      </c>
      <c r="K161" s="293">
        <v>7693</v>
      </c>
      <c r="L161" s="307">
        <v>21132</v>
      </c>
      <c r="M161" s="307">
        <v>281236</v>
      </c>
      <c r="N161" s="307">
        <f t="shared" si="7"/>
        <v>302368</v>
      </c>
      <c r="O161" s="87"/>
      <c r="P161" s="311"/>
      <c r="Q161" s="308" t="s">
        <v>6221</v>
      </c>
      <c r="R161" s="297" t="s">
        <v>6225</v>
      </c>
      <c r="S161" s="31">
        <v>3142</v>
      </c>
      <c r="T161" s="297" t="s">
        <v>880</v>
      </c>
      <c r="U161" s="297" t="s">
        <v>916</v>
      </c>
      <c r="V161" s="297" t="s">
        <v>917</v>
      </c>
      <c r="W161" s="309">
        <v>1</v>
      </c>
      <c r="X161" s="146"/>
    </row>
    <row r="162" spans="1:24" ht="24.95" customHeight="1">
      <c r="A162" s="56">
        <v>27</v>
      </c>
      <c r="B162" s="29" t="s">
        <v>839</v>
      </c>
      <c r="C162" s="29" t="s">
        <v>874</v>
      </c>
      <c r="D162" s="87" t="s">
        <v>918</v>
      </c>
      <c r="E162" s="22" t="s">
        <v>225</v>
      </c>
      <c r="F162" s="30">
        <v>2000</v>
      </c>
      <c r="G162" s="87" t="s">
        <v>876</v>
      </c>
      <c r="H162" s="30" t="s">
        <v>877</v>
      </c>
      <c r="I162" s="30" t="s">
        <v>919</v>
      </c>
      <c r="J162" s="293">
        <v>810.3</v>
      </c>
      <c r="K162" s="293">
        <v>6269</v>
      </c>
      <c r="L162" s="307">
        <v>109355</v>
      </c>
      <c r="M162" s="307">
        <v>207158</v>
      </c>
      <c r="N162" s="307">
        <f t="shared" si="7"/>
        <v>316513</v>
      </c>
      <c r="O162" s="87"/>
      <c r="P162" s="297"/>
      <c r="Q162" s="308" t="s">
        <v>6221</v>
      </c>
      <c r="R162" s="312" t="s">
        <v>6226</v>
      </c>
      <c r="S162" s="31">
        <v>5186</v>
      </c>
      <c r="T162" s="297" t="s">
        <v>880</v>
      </c>
      <c r="U162" s="297" t="s">
        <v>920</v>
      </c>
      <c r="V162" s="297" t="s">
        <v>921</v>
      </c>
      <c r="W162" s="309">
        <v>1</v>
      </c>
      <c r="X162" s="146"/>
    </row>
    <row r="163" spans="1:24" ht="24.95" customHeight="1">
      <c r="A163" s="56">
        <v>28</v>
      </c>
      <c r="B163" s="29" t="s">
        <v>839</v>
      </c>
      <c r="C163" s="29" t="s">
        <v>874</v>
      </c>
      <c r="D163" s="87" t="s">
        <v>922</v>
      </c>
      <c r="E163" s="22" t="s">
        <v>225</v>
      </c>
      <c r="F163" s="30">
        <v>2000</v>
      </c>
      <c r="G163" s="87" t="s">
        <v>876</v>
      </c>
      <c r="H163" s="30" t="s">
        <v>923</v>
      </c>
      <c r="I163" s="30" t="s">
        <v>924</v>
      </c>
      <c r="J163" s="293">
        <v>948.81</v>
      </c>
      <c r="K163" s="293">
        <v>8104</v>
      </c>
      <c r="L163" s="307">
        <v>84386</v>
      </c>
      <c r="M163" s="307">
        <v>341178</v>
      </c>
      <c r="N163" s="307">
        <f t="shared" si="7"/>
        <v>425564</v>
      </c>
      <c r="O163" s="87"/>
      <c r="P163" s="297"/>
      <c r="Q163" s="308" t="s">
        <v>6227</v>
      </c>
      <c r="R163" s="298" t="s">
        <v>6228</v>
      </c>
      <c r="S163" s="31">
        <v>3646</v>
      </c>
      <c r="T163" s="297" t="s">
        <v>880</v>
      </c>
      <c r="U163" s="297" t="s">
        <v>925</v>
      </c>
      <c r="V163" s="297" t="s">
        <v>926</v>
      </c>
      <c r="W163" s="309">
        <v>1</v>
      </c>
      <c r="X163" s="146"/>
    </row>
    <row r="164" spans="1:24" ht="24.95" customHeight="1">
      <c r="A164" s="56">
        <v>29</v>
      </c>
      <c r="B164" s="29" t="s">
        <v>927</v>
      </c>
      <c r="C164" s="29" t="s">
        <v>928</v>
      </c>
      <c r="D164" s="30" t="s">
        <v>929</v>
      </c>
      <c r="E164" s="22" t="s">
        <v>930</v>
      </c>
      <c r="F164" s="30">
        <v>1993</v>
      </c>
      <c r="G164" s="30" t="s">
        <v>931</v>
      </c>
      <c r="H164" s="30" t="s">
        <v>932</v>
      </c>
      <c r="I164" s="30" t="s">
        <v>933</v>
      </c>
      <c r="J164" s="31">
        <v>83.44</v>
      </c>
      <c r="K164" s="31">
        <v>7409</v>
      </c>
      <c r="L164" s="31">
        <v>1705</v>
      </c>
      <c r="M164" s="31">
        <v>36191</v>
      </c>
      <c r="N164" s="31">
        <v>37896</v>
      </c>
      <c r="O164" s="56"/>
      <c r="P164" s="113"/>
      <c r="Q164" s="117" t="s">
        <v>6229</v>
      </c>
      <c r="R164" s="126" t="s">
        <v>6230</v>
      </c>
      <c r="S164" s="31">
        <v>1596</v>
      </c>
      <c r="T164" s="30" t="s">
        <v>880</v>
      </c>
      <c r="U164" s="30" t="s">
        <v>934</v>
      </c>
      <c r="V164" s="30" t="s">
        <v>935</v>
      </c>
      <c r="W164" s="33">
        <v>1</v>
      </c>
      <c r="X164" s="30"/>
    </row>
    <row r="165" spans="1:24" ht="24.95" customHeight="1">
      <c r="A165" s="56">
        <v>30</v>
      </c>
      <c r="B165" s="29" t="s">
        <v>927</v>
      </c>
      <c r="C165" s="29" t="s">
        <v>928</v>
      </c>
      <c r="D165" s="30" t="s">
        <v>936</v>
      </c>
      <c r="E165" s="22" t="s">
        <v>930</v>
      </c>
      <c r="F165" s="30">
        <v>1944</v>
      </c>
      <c r="G165" s="30" t="s">
        <v>931</v>
      </c>
      <c r="H165" s="30" t="s">
        <v>932</v>
      </c>
      <c r="I165" s="30" t="s">
        <v>937</v>
      </c>
      <c r="J165" s="31">
        <v>320.25</v>
      </c>
      <c r="K165" s="31">
        <v>7699</v>
      </c>
      <c r="L165" s="31">
        <v>11638</v>
      </c>
      <c r="M165" s="31">
        <v>20071</v>
      </c>
      <c r="N165" s="31">
        <v>31709</v>
      </c>
      <c r="O165" s="56"/>
      <c r="P165" s="32"/>
      <c r="Q165" s="32" t="s">
        <v>6231</v>
      </c>
      <c r="R165" s="32" t="s">
        <v>6232</v>
      </c>
      <c r="S165" s="31">
        <v>5399</v>
      </c>
      <c r="T165" s="30" t="s">
        <v>880</v>
      </c>
      <c r="U165" s="30" t="s">
        <v>934</v>
      </c>
      <c r="V165" s="30" t="s">
        <v>935</v>
      </c>
      <c r="W165" s="33">
        <v>3</v>
      </c>
      <c r="X165" s="30"/>
    </row>
    <row r="166" spans="1:24" ht="24.95" customHeight="1">
      <c r="A166" s="56">
        <v>31</v>
      </c>
      <c r="B166" s="29" t="s">
        <v>927</v>
      </c>
      <c r="C166" s="29" t="s">
        <v>928</v>
      </c>
      <c r="D166" s="30" t="s">
        <v>938</v>
      </c>
      <c r="E166" s="22" t="s">
        <v>930</v>
      </c>
      <c r="F166" s="30">
        <v>1994</v>
      </c>
      <c r="G166" s="30" t="s">
        <v>931</v>
      </c>
      <c r="H166" s="30" t="s">
        <v>939</v>
      </c>
      <c r="I166" s="30" t="s">
        <v>940</v>
      </c>
      <c r="J166" s="31">
        <v>368.3</v>
      </c>
      <c r="K166" s="31">
        <v>7212</v>
      </c>
      <c r="L166" s="31">
        <v>92180</v>
      </c>
      <c r="M166" s="31">
        <v>134277</v>
      </c>
      <c r="N166" s="31">
        <v>226457</v>
      </c>
      <c r="O166" s="56"/>
      <c r="P166" s="32"/>
      <c r="Q166" s="32" t="s">
        <v>6231</v>
      </c>
      <c r="R166" s="32" t="s">
        <v>6233</v>
      </c>
      <c r="S166" s="31">
        <v>5041</v>
      </c>
      <c r="T166" s="30" t="s">
        <v>941</v>
      </c>
      <c r="U166" s="30" t="s">
        <v>934</v>
      </c>
      <c r="V166" s="30" t="s">
        <v>942</v>
      </c>
      <c r="W166" s="33">
        <v>1</v>
      </c>
      <c r="X166" s="30"/>
    </row>
    <row r="167" spans="1:24" ht="24.95" customHeight="1">
      <c r="A167" s="56">
        <v>32</v>
      </c>
      <c r="B167" s="29" t="s">
        <v>927</v>
      </c>
      <c r="C167" s="29" t="s">
        <v>928</v>
      </c>
      <c r="D167" s="30" t="s">
        <v>943</v>
      </c>
      <c r="E167" s="22" t="s">
        <v>930</v>
      </c>
      <c r="F167" s="30">
        <v>1995</v>
      </c>
      <c r="G167" s="30" t="s">
        <v>931</v>
      </c>
      <c r="H167" s="30" t="s">
        <v>944</v>
      </c>
      <c r="I167" s="30" t="s">
        <v>945</v>
      </c>
      <c r="J167" s="31">
        <v>785.98</v>
      </c>
      <c r="K167" s="31">
        <v>14941</v>
      </c>
      <c r="L167" s="31">
        <v>168586</v>
      </c>
      <c r="M167" s="31">
        <v>50579</v>
      </c>
      <c r="N167" s="31">
        <v>219165</v>
      </c>
      <c r="O167" s="56"/>
      <c r="P167" s="32"/>
      <c r="Q167" s="32" t="s">
        <v>6234</v>
      </c>
      <c r="R167" s="32" t="s">
        <v>6235</v>
      </c>
      <c r="S167" s="31">
        <v>3584</v>
      </c>
      <c r="T167" s="30" t="s">
        <v>880</v>
      </c>
      <c r="U167" s="30" t="s">
        <v>946</v>
      </c>
      <c r="V167" s="30" t="s">
        <v>947</v>
      </c>
      <c r="W167" s="33">
        <v>1</v>
      </c>
      <c r="X167" s="30"/>
    </row>
    <row r="168" spans="1:24" ht="24.95" customHeight="1">
      <c r="A168" s="56">
        <v>33</v>
      </c>
      <c r="B168" s="29" t="s">
        <v>927</v>
      </c>
      <c r="C168" s="29" t="s">
        <v>928</v>
      </c>
      <c r="D168" s="30" t="s">
        <v>948</v>
      </c>
      <c r="E168" s="22" t="s">
        <v>930</v>
      </c>
      <c r="F168" s="30">
        <v>1995</v>
      </c>
      <c r="G168" s="30" t="s">
        <v>931</v>
      </c>
      <c r="H168" s="30" t="s">
        <v>944</v>
      </c>
      <c r="I168" s="30" t="s">
        <v>949</v>
      </c>
      <c r="J168" s="31">
        <v>613.23</v>
      </c>
      <c r="K168" s="31">
        <v>7974</v>
      </c>
      <c r="L168" s="31">
        <v>245777</v>
      </c>
      <c r="M168" s="31">
        <v>33933</v>
      </c>
      <c r="N168" s="31">
        <v>279710</v>
      </c>
      <c r="O168" s="56"/>
      <c r="P168" s="32"/>
      <c r="Q168" s="32" t="s">
        <v>6234</v>
      </c>
      <c r="R168" s="32" t="s">
        <v>6235</v>
      </c>
      <c r="S168" s="31">
        <v>1811</v>
      </c>
      <c r="T168" s="30" t="s">
        <v>880</v>
      </c>
      <c r="U168" s="30" t="s">
        <v>950</v>
      </c>
      <c r="V168" s="30" t="s">
        <v>951</v>
      </c>
      <c r="W168" s="33">
        <v>1</v>
      </c>
      <c r="X168" s="30"/>
    </row>
    <row r="169" spans="1:24" ht="24.95" customHeight="1">
      <c r="A169" s="56">
        <v>34</v>
      </c>
      <c r="B169" s="29" t="s">
        <v>927</v>
      </c>
      <c r="C169" s="29" t="s">
        <v>928</v>
      </c>
      <c r="D169" s="30" t="s">
        <v>952</v>
      </c>
      <c r="E169" s="22" t="s">
        <v>930</v>
      </c>
      <c r="F169" s="30">
        <v>1995</v>
      </c>
      <c r="G169" s="30" t="s">
        <v>931</v>
      </c>
      <c r="H169" s="30" t="s">
        <v>953</v>
      </c>
      <c r="I169" s="30" t="s">
        <v>954</v>
      </c>
      <c r="J169" s="31">
        <v>329.88</v>
      </c>
      <c r="K169" s="31">
        <v>8011</v>
      </c>
      <c r="L169" s="31">
        <v>281660</v>
      </c>
      <c r="M169" s="313">
        <v>257028</v>
      </c>
      <c r="N169" s="31">
        <v>538688</v>
      </c>
      <c r="O169" s="85"/>
      <c r="P169" s="32"/>
      <c r="Q169" s="32" t="s">
        <v>6234</v>
      </c>
      <c r="R169" s="32" t="s">
        <v>6235</v>
      </c>
      <c r="S169" s="31">
        <v>6730</v>
      </c>
      <c r="T169" s="30" t="s">
        <v>880</v>
      </c>
      <c r="U169" s="30" t="s">
        <v>946</v>
      </c>
      <c r="V169" s="30" t="s">
        <v>947</v>
      </c>
      <c r="W169" s="33">
        <v>1</v>
      </c>
      <c r="X169" s="30"/>
    </row>
    <row r="170" spans="1:24" ht="24.95" customHeight="1">
      <c r="A170" s="56">
        <v>35</v>
      </c>
      <c r="B170" s="29" t="s">
        <v>927</v>
      </c>
      <c r="C170" s="29" t="s">
        <v>928</v>
      </c>
      <c r="D170" s="30" t="s">
        <v>955</v>
      </c>
      <c r="E170" s="22" t="s">
        <v>956</v>
      </c>
      <c r="F170" s="30">
        <v>1996</v>
      </c>
      <c r="G170" s="30" t="s">
        <v>931</v>
      </c>
      <c r="H170" s="30" t="s">
        <v>957</v>
      </c>
      <c r="I170" s="30" t="s">
        <v>958</v>
      </c>
      <c r="J170" s="31">
        <v>389.61</v>
      </c>
      <c r="K170" s="31">
        <v>10841</v>
      </c>
      <c r="L170" s="31">
        <v>351342</v>
      </c>
      <c r="M170" s="31">
        <v>277357</v>
      </c>
      <c r="N170" s="31">
        <f t="shared" ref="N170:N178" si="8">SUM(L170:M170)</f>
        <v>628699</v>
      </c>
      <c r="O170" s="32"/>
      <c r="P170" s="32"/>
      <c r="Q170" s="32" t="s">
        <v>6234</v>
      </c>
      <c r="R170" s="32" t="s">
        <v>6236</v>
      </c>
      <c r="S170" s="31">
        <v>6720</v>
      </c>
      <c r="T170" s="30" t="s">
        <v>880</v>
      </c>
      <c r="U170" s="30" t="s">
        <v>934</v>
      </c>
      <c r="V170" s="30" t="s">
        <v>951</v>
      </c>
      <c r="W170" s="33">
        <v>1</v>
      </c>
      <c r="X170" s="30"/>
    </row>
    <row r="171" spans="1:24" ht="24.95" customHeight="1">
      <c r="A171" s="56">
        <v>36</v>
      </c>
      <c r="B171" s="29" t="s">
        <v>927</v>
      </c>
      <c r="C171" s="29" t="s">
        <v>928</v>
      </c>
      <c r="D171" s="30" t="s">
        <v>959</v>
      </c>
      <c r="E171" s="22" t="s">
        <v>930</v>
      </c>
      <c r="F171" s="30">
        <v>1998</v>
      </c>
      <c r="G171" s="30" t="s">
        <v>931</v>
      </c>
      <c r="H171" s="30" t="s">
        <v>960</v>
      </c>
      <c r="I171" s="30" t="s">
        <v>961</v>
      </c>
      <c r="J171" s="31">
        <v>466.65</v>
      </c>
      <c r="K171" s="31">
        <v>115445</v>
      </c>
      <c r="L171" s="31">
        <v>183731</v>
      </c>
      <c r="M171" s="31">
        <v>309320</v>
      </c>
      <c r="N171" s="31">
        <f t="shared" si="8"/>
        <v>493051</v>
      </c>
      <c r="O171" s="32" t="s">
        <v>6237</v>
      </c>
      <c r="P171" s="32" t="s">
        <v>6238</v>
      </c>
      <c r="Q171" s="32"/>
      <c r="R171" s="32"/>
      <c r="S171" s="31"/>
      <c r="T171" s="30"/>
      <c r="U171" s="30"/>
      <c r="V171" s="30"/>
      <c r="W171" s="33"/>
      <c r="X171" s="30"/>
    </row>
    <row r="172" spans="1:24" ht="24.95" customHeight="1">
      <c r="A172" s="56">
        <v>37</v>
      </c>
      <c r="B172" s="29" t="s">
        <v>927</v>
      </c>
      <c r="C172" s="29" t="s">
        <v>928</v>
      </c>
      <c r="D172" s="30" t="s">
        <v>962</v>
      </c>
      <c r="E172" s="22" t="s">
        <v>930</v>
      </c>
      <c r="F172" s="30">
        <v>1999</v>
      </c>
      <c r="G172" s="30" t="s">
        <v>963</v>
      </c>
      <c r="H172" s="30" t="s">
        <v>964</v>
      </c>
      <c r="I172" s="30" t="s">
        <v>965</v>
      </c>
      <c r="J172" s="31">
        <v>889.5</v>
      </c>
      <c r="K172" s="31">
        <v>198643</v>
      </c>
      <c r="L172" s="31">
        <v>220779</v>
      </c>
      <c r="M172" s="31">
        <v>287139</v>
      </c>
      <c r="N172" s="31">
        <f t="shared" si="8"/>
        <v>507918</v>
      </c>
      <c r="O172" s="32"/>
      <c r="P172" s="32"/>
      <c r="Q172" s="32" t="s">
        <v>6239</v>
      </c>
      <c r="R172" s="32" t="s">
        <v>6240</v>
      </c>
      <c r="S172" s="31">
        <v>5245</v>
      </c>
      <c r="T172" s="30" t="s">
        <v>880</v>
      </c>
      <c r="U172" s="30" t="s">
        <v>946</v>
      </c>
      <c r="V172" s="30" t="s">
        <v>947</v>
      </c>
      <c r="W172" s="33">
        <v>1</v>
      </c>
      <c r="X172" s="30"/>
    </row>
    <row r="173" spans="1:24" ht="24.95" customHeight="1">
      <c r="A173" s="56">
        <v>38</v>
      </c>
      <c r="B173" s="29" t="s">
        <v>927</v>
      </c>
      <c r="C173" s="29" t="s">
        <v>928</v>
      </c>
      <c r="D173" s="30" t="s">
        <v>966</v>
      </c>
      <c r="E173" s="22" t="s">
        <v>930</v>
      </c>
      <c r="F173" s="30">
        <v>1999</v>
      </c>
      <c r="G173" s="30" t="s">
        <v>931</v>
      </c>
      <c r="H173" s="30" t="s">
        <v>953</v>
      </c>
      <c r="I173" s="30" t="s">
        <v>967</v>
      </c>
      <c r="J173" s="31">
        <v>791.78</v>
      </c>
      <c r="K173" s="31">
        <v>8795</v>
      </c>
      <c r="L173" s="31">
        <v>646010</v>
      </c>
      <c r="M173" s="31">
        <v>293098</v>
      </c>
      <c r="N173" s="31">
        <f t="shared" si="8"/>
        <v>939108</v>
      </c>
      <c r="O173" s="32"/>
      <c r="P173" s="32"/>
      <c r="Q173" s="32" t="s">
        <v>6234</v>
      </c>
      <c r="R173" s="32" t="s">
        <v>6241</v>
      </c>
      <c r="S173" s="31">
        <v>6815</v>
      </c>
      <c r="T173" s="30" t="s">
        <v>880</v>
      </c>
      <c r="U173" s="30" t="s">
        <v>934</v>
      </c>
      <c r="V173" s="30" t="s">
        <v>935</v>
      </c>
      <c r="W173" s="33">
        <v>1</v>
      </c>
      <c r="X173" s="30"/>
    </row>
    <row r="174" spans="1:24" ht="24.95" customHeight="1">
      <c r="A174" s="56">
        <v>39</v>
      </c>
      <c r="B174" s="29" t="s">
        <v>927</v>
      </c>
      <c r="C174" s="29" t="s">
        <v>928</v>
      </c>
      <c r="D174" s="30" t="s">
        <v>968</v>
      </c>
      <c r="E174" s="22" t="s">
        <v>930</v>
      </c>
      <c r="F174" s="30">
        <v>2000</v>
      </c>
      <c r="G174" s="30" t="s">
        <v>931</v>
      </c>
      <c r="H174" s="30" t="s">
        <v>953</v>
      </c>
      <c r="I174" s="30" t="s">
        <v>969</v>
      </c>
      <c r="J174" s="31">
        <v>838.65</v>
      </c>
      <c r="K174" s="31">
        <v>611654</v>
      </c>
      <c r="L174" s="31">
        <v>223669</v>
      </c>
      <c r="M174" s="31">
        <v>546199</v>
      </c>
      <c r="N174" s="31">
        <f t="shared" si="8"/>
        <v>769868</v>
      </c>
      <c r="O174" s="32"/>
      <c r="P174" s="32"/>
      <c r="Q174" s="32" t="s">
        <v>6242</v>
      </c>
      <c r="R174" s="32" t="s">
        <v>6243</v>
      </c>
      <c r="S174" s="31">
        <v>7862</v>
      </c>
      <c r="T174" s="30" t="s">
        <v>880</v>
      </c>
      <c r="U174" s="30" t="s">
        <v>970</v>
      </c>
      <c r="V174" s="30" t="s">
        <v>942</v>
      </c>
      <c r="W174" s="33">
        <v>1</v>
      </c>
      <c r="X174" s="30"/>
    </row>
    <row r="175" spans="1:24" ht="24.95" customHeight="1">
      <c r="A175" s="56">
        <v>40</v>
      </c>
      <c r="B175" s="29" t="s">
        <v>927</v>
      </c>
      <c r="C175" s="29" t="s">
        <v>928</v>
      </c>
      <c r="D175" s="30" t="s">
        <v>971</v>
      </c>
      <c r="E175" s="22" t="s">
        <v>930</v>
      </c>
      <c r="F175" s="30">
        <v>2004</v>
      </c>
      <c r="G175" s="30" t="s">
        <v>931</v>
      </c>
      <c r="H175" s="30" t="s">
        <v>972</v>
      </c>
      <c r="I175" s="30" t="s">
        <v>973</v>
      </c>
      <c r="J175" s="31">
        <v>1025.54</v>
      </c>
      <c r="K175" s="31">
        <v>14035</v>
      </c>
      <c r="L175" s="31">
        <v>782578</v>
      </c>
      <c r="M175" s="31">
        <v>699336</v>
      </c>
      <c r="N175" s="31">
        <f t="shared" si="8"/>
        <v>1481914</v>
      </c>
      <c r="O175" s="32" t="s">
        <v>6237</v>
      </c>
      <c r="P175" s="32" t="s">
        <v>6244</v>
      </c>
      <c r="Q175" s="32"/>
      <c r="R175" s="32"/>
      <c r="S175" s="31"/>
      <c r="T175" s="30"/>
      <c r="U175" s="30"/>
      <c r="V175" s="30"/>
      <c r="W175" s="33"/>
      <c r="X175" s="30"/>
    </row>
    <row r="176" spans="1:24" ht="24.95" customHeight="1">
      <c r="A176" s="56">
        <v>41</v>
      </c>
      <c r="B176" s="29" t="s">
        <v>927</v>
      </c>
      <c r="C176" s="29" t="s">
        <v>928</v>
      </c>
      <c r="D176" s="30" t="s">
        <v>974</v>
      </c>
      <c r="E176" s="22" t="s">
        <v>930</v>
      </c>
      <c r="F176" s="30">
        <v>2007</v>
      </c>
      <c r="G176" s="30" t="s">
        <v>931</v>
      </c>
      <c r="H176" s="30" t="s">
        <v>953</v>
      </c>
      <c r="I176" s="30" t="s">
        <v>975</v>
      </c>
      <c r="J176" s="31">
        <v>306.2</v>
      </c>
      <c r="K176" s="31">
        <v>2909</v>
      </c>
      <c r="L176" s="31">
        <v>97244</v>
      </c>
      <c r="M176" s="31">
        <v>21555</v>
      </c>
      <c r="N176" s="31">
        <f t="shared" si="8"/>
        <v>118799</v>
      </c>
      <c r="O176" s="32"/>
      <c r="P176" s="32"/>
      <c r="Q176" s="32" t="s">
        <v>6234</v>
      </c>
      <c r="R176" s="32" t="s">
        <v>6241</v>
      </c>
      <c r="S176" s="31">
        <v>1250</v>
      </c>
      <c r="T176" s="30" t="s">
        <v>880</v>
      </c>
      <c r="U176" s="30" t="s">
        <v>976</v>
      </c>
      <c r="V176" s="30" t="s">
        <v>951</v>
      </c>
      <c r="W176" s="33">
        <v>1</v>
      </c>
      <c r="X176" s="30"/>
    </row>
    <row r="177" spans="1:24" ht="24.95" customHeight="1">
      <c r="A177" s="56">
        <v>42</v>
      </c>
      <c r="B177" s="29" t="s">
        <v>927</v>
      </c>
      <c r="C177" s="29" t="s">
        <v>928</v>
      </c>
      <c r="D177" s="30" t="s">
        <v>977</v>
      </c>
      <c r="E177" s="22" t="s">
        <v>930</v>
      </c>
      <c r="F177" s="30">
        <v>2010</v>
      </c>
      <c r="G177" s="30" t="s">
        <v>931</v>
      </c>
      <c r="H177" s="30" t="s">
        <v>932</v>
      </c>
      <c r="I177" s="30" t="s">
        <v>978</v>
      </c>
      <c r="J177" s="31">
        <v>901.51</v>
      </c>
      <c r="K177" s="31">
        <v>38804</v>
      </c>
      <c r="L177" s="31">
        <v>513436</v>
      </c>
      <c r="M177" s="31">
        <v>277870</v>
      </c>
      <c r="N177" s="31">
        <f t="shared" si="8"/>
        <v>791306</v>
      </c>
      <c r="O177" s="32"/>
      <c r="P177" s="32"/>
      <c r="Q177" s="32" t="s">
        <v>6234</v>
      </c>
      <c r="R177" s="32" t="s">
        <v>6245</v>
      </c>
      <c r="S177" s="31"/>
      <c r="T177" s="30" t="s">
        <v>880</v>
      </c>
      <c r="U177" s="30" t="s">
        <v>979</v>
      </c>
      <c r="V177" s="30" t="s">
        <v>980</v>
      </c>
      <c r="W177" s="33">
        <v>1</v>
      </c>
      <c r="X177" s="30" t="s">
        <v>981</v>
      </c>
    </row>
    <row r="178" spans="1:24" ht="24.95" customHeight="1">
      <c r="A178" s="56">
        <v>43</v>
      </c>
      <c r="B178" s="29" t="s">
        <v>927</v>
      </c>
      <c r="C178" s="29" t="s">
        <v>928</v>
      </c>
      <c r="D178" s="30" t="s">
        <v>982</v>
      </c>
      <c r="E178" s="22" t="s">
        <v>930</v>
      </c>
      <c r="F178" s="30">
        <v>2011</v>
      </c>
      <c r="G178" s="30" t="s">
        <v>931</v>
      </c>
      <c r="H178" s="30" t="s">
        <v>944</v>
      </c>
      <c r="I178" s="30" t="s">
        <v>983</v>
      </c>
      <c r="J178" s="31">
        <v>935.02</v>
      </c>
      <c r="K178" s="31">
        <v>12734</v>
      </c>
      <c r="L178" s="31">
        <v>331834</v>
      </c>
      <c r="M178" s="31">
        <v>110709</v>
      </c>
      <c r="N178" s="31">
        <f t="shared" si="8"/>
        <v>442543</v>
      </c>
      <c r="O178" s="32"/>
      <c r="P178" s="32"/>
      <c r="Q178" s="32" t="s">
        <v>6246</v>
      </c>
      <c r="R178" s="32" t="s">
        <v>6247</v>
      </c>
      <c r="S178" s="31">
        <v>7813</v>
      </c>
      <c r="T178" s="30" t="s">
        <v>941</v>
      </c>
      <c r="U178" s="30" t="s">
        <v>984</v>
      </c>
      <c r="V178" s="30" t="s">
        <v>985</v>
      </c>
      <c r="W178" s="33">
        <v>1</v>
      </c>
      <c r="X178" s="30"/>
    </row>
    <row r="179" spans="1:24" ht="24.95" customHeight="1">
      <c r="A179" s="56">
        <v>44</v>
      </c>
      <c r="B179" s="134" t="s">
        <v>927</v>
      </c>
      <c r="C179" s="134" t="s">
        <v>986</v>
      </c>
      <c r="D179" s="118" t="s">
        <v>987</v>
      </c>
      <c r="E179" s="138" t="s">
        <v>930</v>
      </c>
      <c r="F179" s="118">
        <v>1999</v>
      </c>
      <c r="G179" s="118" t="s">
        <v>988</v>
      </c>
      <c r="H179" s="118" t="s">
        <v>989</v>
      </c>
      <c r="I179" s="118" t="s">
        <v>990</v>
      </c>
      <c r="J179" s="119">
        <v>542.70000000000005</v>
      </c>
      <c r="K179" s="119">
        <v>7092</v>
      </c>
      <c r="L179" s="119">
        <v>266491</v>
      </c>
      <c r="M179" s="119">
        <v>102834</v>
      </c>
      <c r="N179" s="119">
        <v>369325</v>
      </c>
      <c r="O179" s="121"/>
      <c r="P179" s="135"/>
      <c r="Q179" s="117" t="s">
        <v>6248</v>
      </c>
      <c r="R179" s="126" t="s">
        <v>6249</v>
      </c>
      <c r="S179" s="119">
        <v>2321</v>
      </c>
      <c r="T179" s="118" t="s">
        <v>880</v>
      </c>
      <c r="U179" s="118" t="s">
        <v>991</v>
      </c>
      <c r="V179" s="118" t="s">
        <v>992</v>
      </c>
      <c r="W179" s="314">
        <v>0.01</v>
      </c>
      <c r="X179" s="151"/>
    </row>
    <row r="180" spans="1:24" ht="24.95" customHeight="1">
      <c r="A180" s="56">
        <v>45</v>
      </c>
      <c r="B180" s="134" t="s">
        <v>927</v>
      </c>
      <c r="C180" s="134" t="s">
        <v>986</v>
      </c>
      <c r="D180" s="118" t="s">
        <v>993</v>
      </c>
      <c r="E180" s="138" t="s">
        <v>930</v>
      </c>
      <c r="F180" s="118">
        <v>1997</v>
      </c>
      <c r="G180" s="118" t="s">
        <v>988</v>
      </c>
      <c r="H180" s="118" t="s">
        <v>994</v>
      </c>
      <c r="I180" s="118" t="s">
        <v>995</v>
      </c>
      <c r="J180" s="119">
        <v>318</v>
      </c>
      <c r="K180" s="119">
        <v>4669</v>
      </c>
      <c r="L180" s="119">
        <v>184043</v>
      </c>
      <c r="M180" s="119">
        <v>8905</v>
      </c>
      <c r="N180" s="119">
        <v>192948</v>
      </c>
      <c r="O180" s="121"/>
      <c r="P180" s="121"/>
      <c r="Q180" s="121" t="s">
        <v>6248</v>
      </c>
      <c r="R180" s="121" t="s">
        <v>6250</v>
      </c>
      <c r="S180" s="119">
        <v>6889</v>
      </c>
      <c r="T180" s="118" t="s">
        <v>996</v>
      </c>
      <c r="U180" s="118" t="s">
        <v>997</v>
      </c>
      <c r="V180" s="118" t="s">
        <v>998</v>
      </c>
      <c r="W180" s="314">
        <v>0.01</v>
      </c>
      <c r="X180" s="151"/>
    </row>
    <row r="181" spans="1:24" ht="24.95" customHeight="1">
      <c r="A181" s="56">
        <v>46</v>
      </c>
      <c r="B181" s="134" t="s">
        <v>927</v>
      </c>
      <c r="C181" s="134" t="s">
        <v>986</v>
      </c>
      <c r="D181" s="118" t="s">
        <v>999</v>
      </c>
      <c r="E181" s="138" t="s">
        <v>930</v>
      </c>
      <c r="F181" s="118">
        <v>2008</v>
      </c>
      <c r="G181" s="118" t="s">
        <v>988</v>
      </c>
      <c r="H181" s="118" t="s">
        <v>994</v>
      </c>
      <c r="I181" s="118" t="s">
        <v>1000</v>
      </c>
      <c r="J181" s="119">
        <v>986</v>
      </c>
      <c r="K181" s="119">
        <v>58062</v>
      </c>
      <c r="L181" s="119">
        <v>888504</v>
      </c>
      <c r="M181" s="119">
        <v>161808</v>
      </c>
      <c r="N181" s="119">
        <v>1050312</v>
      </c>
      <c r="O181" s="121" t="s">
        <v>6237</v>
      </c>
      <c r="P181" s="121" t="s">
        <v>6251</v>
      </c>
      <c r="Q181" s="121"/>
      <c r="R181" s="121"/>
      <c r="S181" s="119"/>
      <c r="T181" s="118"/>
      <c r="U181" s="118"/>
      <c r="V181" s="118"/>
      <c r="W181" s="136"/>
      <c r="X181" s="151"/>
    </row>
    <row r="182" spans="1:24" ht="24.95" customHeight="1">
      <c r="A182" s="56">
        <v>47</v>
      </c>
      <c r="B182" s="87" t="s">
        <v>1001</v>
      </c>
      <c r="C182" s="87" t="s">
        <v>1002</v>
      </c>
      <c r="D182" s="87" t="s">
        <v>1003</v>
      </c>
      <c r="E182" s="145" t="s">
        <v>1004</v>
      </c>
      <c r="F182" s="146">
        <v>2001</v>
      </c>
      <c r="G182" s="146" t="s">
        <v>1005</v>
      </c>
      <c r="H182" s="146" t="s">
        <v>1006</v>
      </c>
      <c r="I182" s="146">
        <v>183</v>
      </c>
      <c r="J182" s="148">
        <v>976</v>
      </c>
      <c r="K182" s="148">
        <v>8471</v>
      </c>
      <c r="L182" s="148">
        <v>313543</v>
      </c>
      <c r="M182" s="148">
        <v>1745822</v>
      </c>
      <c r="N182" s="148">
        <v>2059365</v>
      </c>
      <c r="O182" s="149"/>
      <c r="P182" s="315"/>
      <c r="Q182" s="149" t="s">
        <v>6252</v>
      </c>
      <c r="R182" s="315" t="s">
        <v>6253</v>
      </c>
      <c r="S182" s="316">
        <v>13147</v>
      </c>
      <c r="T182" s="87" t="s">
        <v>1007</v>
      </c>
      <c r="U182" s="88" t="s">
        <v>1008</v>
      </c>
      <c r="V182" s="88" t="s">
        <v>1009</v>
      </c>
      <c r="W182" s="150">
        <v>1</v>
      </c>
      <c r="X182" s="151"/>
    </row>
    <row r="183" spans="1:24" ht="24.95" customHeight="1">
      <c r="A183" s="56">
        <v>48</v>
      </c>
      <c r="B183" s="317" t="s">
        <v>927</v>
      </c>
      <c r="C183" s="317" t="s">
        <v>1010</v>
      </c>
      <c r="D183" s="318" t="s">
        <v>1011</v>
      </c>
      <c r="E183" s="319" t="s">
        <v>225</v>
      </c>
      <c r="F183" s="320" t="s">
        <v>1012</v>
      </c>
      <c r="G183" s="321" t="s">
        <v>1013</v>
      </c>
      <c r="H183" s="321" t="s">
        <v>1014</v>
      </c>
      <c r="I183" s="321" t="s">
        <v>1015</v>
      </c>
      <c r="J183" s="322">
        <v>324.45</v>
      </c>
      <c r="K183" s="323">
        <v>6112</v>
      </c>
      <c r="L183" s="324">
        <v>38985</v>
      </c>
      <c r="M183" s="324">
        <v>114016</v>
      </c>
      <c r="N183" s="324">
        <v>153001</v>
      </c>
      <c r="O183" s="325" t="s">
        <v>6254</v>
      </c>
      <c r="P183" s="326" t="s">
        <v>6254</v>
      </c>
      <c r="Q183" s="325" t="s">
        <v>6248</v>
      </c>
      <c r="R183" s="326" t="s">
        <v>6255</v>
      </c>
      <c r="S183" s="327">
        <v>1798</v>
      </c>
      <c r="T183" s="318" t="s">
        <v>1007</v>
      </c>
      <c r="U183" s="319" t="s">
        <v>1017</v>
      </c>
      <c r="V183" s="319" t="s">
        <v>1018</v>
      </c>
      <c r="W183" s="328">
        <v>1</v>
      </c>
      <c r="X183" s="151"/>
    </row>
    <row r="184" spans="1:24" ht="24.95" customHeight="1">
      <c r="A184" s="56">
        <v>49</v>
      </c>
      <c r="B184" s="317" t="s">
        <v>927</v>
      </c>
      <c r="C184" s="317" t="s">
        <v>1010</v>
      </c>
      <c r="D184" s="318" t="s">
        <v>1019</v>
      </c>
      <c r="E184" s="319" t="s">
        <v>225</v>
      </c>
      <c r="F184" s="320" t="s">
        <v>1020</v>
      </c>
      <c r="G184" s="321" t="s">
        <v>1013</v>
      </c>
      <c r="H184" s="321" t="s">
        <v>1021</v>
      </c>
      <c r="I184" s="321" t="s">
        <v>1022</v>
      </c>
      <c r="J184" s="322">
        <v>294.39</v>
      </c>
      <c r="K184" s="323">
        <v>1721</v>
      </c>
      <c r="L184" s="324">
        <v>51547</v>
      </c>
      <c r="M184" s="324">
        <v>14883</v>
      </c>
      <c r="N184" s="324">
        <v>66430</v>
      </c>
      <c r="O184" s="329" t="s">
        <v>6254</v>
      </c>
      <c r="P184" s="330" t="s">
        <v>6254</v>
      </c>
      <c r="Q184" s="329" t="s">
        <v>6237</v>
      </c>
      <c r="R184" s="330" t="s">
        <v>6256</v>
      </c>
      <c r="S184" s="324">
        <v>245</v>
      </c>
      <c r="T184" s="321" t="s">
        <v>880</v>
      </c>
      <c r="U184" s="319" t="s">
        <v>1023</v>
      </c>
      <c r="V184" s="319" t="s">
        <v>1024</v>
      </c>
      <c r="W184" s="328">
        <v>1</v>
      </c>
      <c r="X184" s="151"/>
    </row>
    <row r="185" spans="1:24" ht="24.95" customHeight="1">
      <c r="A185" s="56">
        <v>50</v>
      </c>
      <c r="B185" s="317" t="s">
        <v>927</v>
      </c>
      <c r="C185" s="317" t="s">
        <v>1010</v>
      </c>
      <c r="D185" s="318" t="s">
        <v>1025</v>
      </c>
      <c r="E185" s="319" t="s">
        <v>225</v>
      </c>
      <c r="F185" s="320" t="s">
        <v>1026</v>
      </c>
      <c r="G185" s="321" t="s">
        <v>1013</v>
      </c>
      <c r="H185" s="321" t="s">
        <v>1027</v>
      </c>
      <c r="I185" s="321" t="s">
        <v>1028</v>
      </c>
      <c r="J185" s="322">
        <v>976.54</v>
      </c>
      <c r="K185" s="331">
        <v>8129</v>
      </c>
      <c r="L185" s="324">
        <v>879046</v>
      </c>
      <c r="M185" s="324">
        <v>276316</v>
      </c>
      <c r="N185" s="324">
        <v>1155362</v>
      </c>
      <c r="O185" s="329" t="s">
        <v>6254</v>
      </c>
      <c r="P185" s="329" t="s">
        <v>6254</v>
      </c>
      <c r="Q185" s="329" t="s">
        <v>6248</v>
      </c>
      <c r="R185" s="329" t="s">
        <v>6257</v>
      </c>
      <c r="S185" s="324">
        <v>6094</v>
      </c>
      <c r="T185" s="321" t="s">
        <v>1007</v>
      </c>
      <c r="U185" s="319" t="s">
        <v>1029</v>
      </c>
      <c r="V185" s="319" t="s">
        <v>1030</v>
      </c>
      <c r="W185" s="328">
        <v>1</v>
      </c>
      <c r="X185" s="151"/>
    </row>
    <row r="186" spans="1:24" ht="24.95" customHeight="1">
      <c r="A186" s="1458">
        <v>51</v>
      </c>
      <c r="B186" s="1460" t="s">
        <v>839</v>
      </c>
      <c r="C186" s="1462" t="s">
        <v>1031</v>
      </c>
      <c r="D186" s="1464" t="s">
        <v>1032</v>
      </c>
      <c r="E186" s="332" t="s">
        <v>225</v>
      </c>
      <c r="F186" s="64">
        <v>1992</v>
      </c>
      <c r="G186" s="64" t="s">
        <v>1033</v>
      </c>
      <c r="H186" s="64" t="s">
        <v>1034</v>
      </c>
      <c r="I186" s="333" t="s">
        <v>1035</v>
      </c>
      <c r="J186" s="334"/>
      <c r="K186" s="334">
        <v>729</v>
      </c>
      <c r="L186" s="334"/>
      <c r="M186" s="334">
        <v>2675</v>
      </c>
      <c r="N186" s="334">
        <v>2675</v>
      </c>
      <c r="O186" s="335"/>
      <c r="P186" s="335"/>
      <c r="Q186" s="336" t="s">
        <v>6258</v>
      </c>
      <c r="R186" s="335" t="s">
        <v>1036</v>
      </c>
      <c r="S186" s="337" t="s">
        <v>1037</v>
      </c>
      <c r="T186" s="64" t="s">
        <v>281</v>
      </c>
      <c r="U186" s="64" t="s">
        <v>1038</v>
      </c>
      <c r="V186" s="64" t="s">
        <v>1039</v>
      </c>
      <c r="W186" s="338"/>
      <c r="X186" s="339" t="s">
        <v>1040</v>
      </c>
    </row>
    <row r="187" spans="1:24" ht="24.95" customHeight="1">
      <c r="A187" s="1459"/>
      <c r="B187" s="1461"/>
      <c r="C187" s="1463"/>
      <c r="D187" s="1464"/>
      <c r="E187" s="340" t="s">
        <v>225</v>
      </c>
      <c r="F187" s="341">
        <v>1992</v>
      </c>
      <c r="G187" s="341" t="s">
        <v>1033</v>
      </c>
      <c r="H187" s="341" t="s">
        <v>1034</v>
      </c>
      <c r="I187" s="342" t="s">
        <v>1041</v>
      </c>
      <c r="J187" s="343"/>
      <c r="K187" s="343">
        <v>822</v>
      </c>
      <c r="L187" s="343"/>
      <c r="M187" s="343">
        <v>7034</v>
      </c>
      <c r="N187" s="343">
        <v>7034</v>
      </c>
      <c r="O187" s="344"/>
      <c r="P187" s="344"/>
      <c r="Q187" s="345" t="s">
        <v>6252</v>
      </c>
      <c r="R187" s="344" t="s">
        <v>6259</v>
      </c>
      <c r="S187" s="346">
        <v>114</v>
      </c>
      <c r="T187" s="341" t="s">
        <v>281</v>
      </c>
      <c r="U187" s="341" t="s">
        <v>1042</v>
      </c>
      <c r="V187" s="341" t="s">
        <v>1043</v>
      </c>
      <c r="W187" s="347">
        <v>1</v>
      </c>
      <c r="X187" s="348"/>
    </row>
    <row r="188" spans="1:24" ht="24.95" customHeight="1">
      <c r="A188" s="1458">
        <v>52</v>
      </c>
      <c r="B188" s="1460" t="s">
        <v>839</v>
      </c>
      <c r="C188" s="1460" t="s">
        <v>1031</v>
      </c>
      <c r="D188" s="1471" t="s">
        <v>1044</v>
      </c>
      <c r="E188" s="349" t="s">
        <v>225</v>
      </c>
      <c r="F188" s="163">
        <v>1994</v>
      </c>
      <c r="G188" s="163" t="s">
        <v>1033</v>
      </c>
      <c r="H188" s="163" t="s">
        <v>1045</v>
      </c>
      <c r="I188" s="350" t="s">
        <v>1046</v>
      </c>
      <c r="J188" s="351">
        <v>407</v>
      </c>
      <c r="K188" s="351">
        <v>4958</v>
      </c>
      <c r="L188" s="351">
        <v>48274</v>
      </c>
      <c r="M188" s="351">
        <v>58699</v>
      </c>
      <c r="N188" s="351">
        <v>106973</v>
      </c>
      <c r="O188" s="352"/>
      <c r="P188" s="353"/>
      <c r="Q188" s="1417" t="s">
        <v>537</v>
      </c>
      <c r="R188" s="355" t="s">
        <v>1047</v>
      </c>
      <c r="S188" s="356">
        <v>1357</v>
      </c>
      <c r="T188" s="354" t="s">
        <v>281</v>
      </c>
      <c r="U188" s="355" t="s">
        <v>1048</v>
      </c>
      <c r="V188" s="355" t="s">
        <v>1049</v>
      </c>
      <c r="W188" s="347">
        <v>1</v>
      </c>
      <c r="X188" s="357"/>
    </row>
    <row r="189" spans="1:24" ht="24.95" customHeight="1">
      <c r="A189" s="1459"/>
      <c r="B189" s="1461"/>
      <c r="C189" s="1461"/>
      <c r="D189" s="1471"/>
      <c r="E189" s="349" t="s">
        <v>225</v>
      </c>
      <c r="F189" s="163">
        <v>1994</v>
      </c>
      <c r="G189" s="163" t="s">
        <v>1033</v>
      </c>
      <c r="H189" s="163" t="s">
        <v>1045</v>
      </c>
      <c r="I189" s="350" t="s">
        <v>1050</v>
      </c>
      <c r="J189" s="351"/>
      <c r="K189" s="351">
        <v>1114</v>
      </c>
      <c r="L189" s="351"/>
      <c r="M189" s="351">
        <v>6516</v>
      </c>
      <c r="N189" s="351">
        <v>6516</v>
      </c>
      <c r="O189" s="352"/>
      <c r="P189" s="353"/>
      <c r="Q189" s="1417" t="s">
        <v>6252</v>
      </c>
      <c r="R189" s="355" t="s">
        <v>6259</v>
      </c>
      <c r="S189" s="356">
        <v>90</v>
      </c>
      <c r="T189" s="354" t="s">
        <v>281</v>
      </c>
      <c r="U189" s="355" t="s">
        <v>1051</v>
      </c>
      <c r="V189" s="355" t="s">
        <v>1052</v>
      </c>
      <c r="W189" s="347">
        <v>1</v>
      </c>
      <c r="X189" s="357"/>
    </row>
    <row r="190" spans="1:24" ht="24.95" customHeight="1">
      <c r="A190" s="56">
        <v>53</v>
      </c>
      <c r="B190" s="354" t="s">
        <v>839</v>
      </c>
      <c r="C190" s="57" t="s">
        <v>1031</v>
      </c>
      <c r="D190" s="340" t="s">
        <v>1053</v>
      </c>
      <c r="E190" s="340" t="s">
        <v>225</v>
      </c>
      <c r="F190" s="341">
        <v>1995</v>
      </c>
      <c r="G190" s="341" t="s">
        <v>1033</v>
      </c>
      <c r="H190" s="341" t="s">
        <v>1045</v>
      </c>
      <c r="I190" s="342" t="s">
        <v>1054</v>
      </c>
      <c r="J190" s="343">
        <v>276.32</v>
      </c>
      <c r="K190" s="343">
        <v>3091</v>
      </c>
      <c r="L190" s="343">
        <v>56451</v>
      </c>
      <c r="M190" s="343">
        <v>24882</v>
      </c>
      <c r="N190" s="343">
        <v>81333</v>
      </c>
      <c r="O190" s="352"/>
      <c r="P190" s="353"/>
      <c r="Q190" s="344" t="s">
        <v>537</v>
      </c>
      <c r="R190" s="344" t="s">
        <v>1055</v>
      </c>
      <c r="S190" s="346">
        <v>666</v>
      </c>
      <c r="T190" s="341" t="s">
        <v>281</v>
      </c>
      <c r="U190" s="341" t="s">
        <v>1056</v>
      </c>
      <c r="V190" s="341">
        <v>2017.0726999999999</v>
      </c>
      <c r="W190" s="347">
        <v>1</v>
      </c>
      <c r="X190" s="348"/>
    </row>
    <row r="191" spans="1:24" ht="24.95" customHeight="1">
      <c r="A191" s="1458">
        <v>54</v>
      </c>
      <c r="B191" s="1460" t="s">
        <v>839</v>
      </c>
      <c r="C191" s="1462" t="s">
        <v>1031</v>
      </c>
      <c r="D191" s="1464" t="s">
        <v>1057</v>
      </c>
      <c r="E191" s="340" t="s">
        <v>225</v>
      </c>
      <c r="F191" s="341">
        <v>1995</v>
      </c>
      <c r="G191" s="341" t="s">
        <v>1033</v>
      </c>
      <c r="H191" s="341" t="s">
        <v>1034</v>
      </c>
      <c r="I191" s="342" t="s">
        <v>1058</v>
      </c>
      <c r="J191" s="343"/>
      <c r="K191" s="343">
        <v>480</v>
      </c>
      <c r="L191" s="343"/>
      <c r="M191" s="343">
        <v>1538</v>
      </c>
      <c r="N191" s="343">
        <v>1538</v>
      </c>
      <c r="O191" s="352"/>
      <c r="P191" s="353"/>
      <c r="Q191" s="344" t="s">
        <v>6248</v>
      </c>
      <c r="R191" s="344" t="s">
        <v>1059</v>
      </c>
      <c r="S191" s="346">
        <v>28</v>
      </c>
      <c r="T191" s="341" t="s">
        <v>281</v>
      </c>
      <c r="U191" s="341" t="s">
        <v>1060</v>
      </c>
      <c r="V191" s="341" t="s">
        <v>1061</v>
      </c>
      <c r="W191" s="347">
        <v>1</v>
      </c>
      <c r="X191" s="348"/>
    </row>
    <row r="192" spans="1:24" ht="24.95" customHeight="1">
      <c r="A192" s="1459"/>
      <c r="B192" s="1461"/>
      <c r="C192" s="1463"/>
      <c r="D192" s="1464"/>
      <c r="E192" s="340" t="s">
        <v>225</v>
      </c>
      <c r="F192" s="341">
        <v>1995</v>
      </c>
      <c r="G192" s="341" t="s">
        <v>1033</v>
      </c>
      <c r="H192" s="341" t="s">
        <v>1034</v>
      </c>
      <c r="I192" s="342" t="s">
        <v>1062</v>
      </c>
      <c r="J192" s="343"/>
      <c r="K192" s="343">
        <v>134</v>
      </c>
      <c r="L192" s="343"/>
      <c r="M192" s="343">
        <v>471</v>
      </c>
      <c r="N192" s="343">
        <v>471</v>
      </c>
      <c r="O192" s="352"/>
      <c r="P192" s="353"/>
      <c r="Q192" s="344" t="s">
        <v>1063</v>
      </c>
      <c r="R192" s="344" t="s">
        <v>1064</v>
      </c>
      <c r="S192" s="346">
        <v>7</v>
      </c>
      <c r="T192" s="341" t="s">
        <v>281</v>
      </c>
      <c r="U192" s="341" t="s">
        <v>1065</v>
      </c>
      <c r="V192" s="341" t="s">
        <v>1066</v>
      </c>
      <c r="W192" s="347">
        <v>1</v>
      </c>
      <c r="X192" s="348"/>
    </row>
    <row r="193" spans="1:24" ht="24.95" customHeight="1">
      <c r="A193" s="56">
        <v>55</v>
      </c>
      <c r="B193" s="354" t="s">
        <v>839</v>
      </c>
      <c r="C193" s="57" t="s">
        <v>1031</v>
      </c>
      <c r="D193" s="340" t="s">
        <v>1067</v>
      </c>
      <c r="E193" s="340" t="s">
        <v>225</v>
      </c>
      <c r="F193" s="341">
        <v>1999</v>
      </c>
      <c r="G193" s="341" t="s">
        <v>1033</v>
      </c>
      <c r="H193" s="341" t="s">
        <v>1045</v>
      </c>
      <c r="I193" s="342" t="s">
        <v>1068</v>
      </c>
      <c r="J193" s="343">
        <v>541.4</v>
      </c>
      <c r="K193" s="343">
        <v>5875</v>
      </c>
      <c r="L193" s="343">
        <v>68012</v>
      </c>
      <c r="M193" s="343">
        <v>169200</v>
      </c>
      <c r="N193" s="343">
        <v>237212</v>
      </c>
      <c r="O193" s="352"/>
      <c r="P193" s="353"/>
      <c r="Q193" s="344" t="s">
        <v>469</v>
      </c>
      <c r="R193" s="344" t="s">
        <v>1069</v>
      </c>
      <c r="S193" s="346">
        <v>2670</v>
      </c>
      <c r="T193" s="341" t="s">
        <v>281</v>
      </c>
      <c r="U193" s="341" t="s">
        <v>1070</v>
      </c>
      <c r="V193" s="341" t="s">
        <v>1071</v>
      </c>
      <c r="W193" s="347">
        <v>1</v>
      </c>
      <c r="X193" s="348"/>
    </row>
    <row r="194" spans="1:24" ht="24.95" customHeight="1">
      <c r="A194" s="56">
        <v>56</v>
      </c>
      <c r="B194" s="354" t="s">
        <v>839</v>
      </c>
      <c r="C194" s="57" t="s">
        <v>1031</v>
      </c>
      <c r="D194" s="340" t="s">
        <v>1072</v>
      </c>
      <c r="E194" s="340" t="s">
        <v>225</v>
      </c>
      <c r="F194" s="341">
        <v>2002</v>
      </c>
      <c r="G194" s="341" t="s">
        <v>1033</v>
      </c>
      <c r="H194" s="341" t="s">
        <v>1073</v>
      </c>
      <c r="I194" s="342" t="s">
        <v>1074</v>
      </c>
      <c r="J194" s="343">
        <v>274</v>
      </c>
      <c r="K194" s="343">
        <v>5157</v>
      </c>
      <c r="L194" s="343">
        <v>141925</v>
      </c>
      <c r="M194" s="343">
        <v>23373</v>
      </c>
      <c r="N194" s="343">
        <v>165298</v>
      </c>
      <c r="O194" s="352"/>
      <c r="P194" s="353"/>
      <c r="Q194" s="344" t="s">
        <v>469</v>
      </c>
      <c r="R194" s="344" t="s">
        <v>1075</v>
      </c>
      <c r="S194" s="346">
        <v>836</v>
      </c>
      <c r="T194" s="341" t="s">
        <v>281</v>
      </c>
      <c r="U194" s="341" t="s">
        <v>1038</v>
      </c>
      <c r="V194" s="341" t="s">
        <v>1076</v>
      </c>
      <c r="W194" s="347">
        <v>1</v>
      </c>
      <c r="X194" s="348"/>
    </row>
    <row r="195" spans="1:24" ht="24.95" customHeight="1">
      <c r="A195" s="1458">
        <v>57</v>
      </c>
      <c r="B195" s="1460" t="s">
        <v>839</v>
      </c>
      <c r="C195" s="1462" t="s">
        <v>1031</v>
      </c>
      <c r="D195" s="1464" t="s">
        <v>1077</v>
      </c>
      <c r="E195" s="340" t="s">
        <v>225</v>
      </c>
      <c r="F195" s="341">
        <v>2003</v>
      </c>
      <c r="G195" s="341" t="s">
        <v>1033</v>
      </c>
      <c r="H195" s="341" t="s">
        <v>1078</v>
      </c>
      <c r="I195" s="342" t="s">
        <v>1079</v>
      </c>
      <c r="J195" s="343"/>
      <c r="K195" s="343">
        <v>870</v>
      </c>
      <c r="L195" s="343"/>
      <c r="M195" s="343">
        <v>4150</v>
      </c>
      <c r="N195" s="343">
        <v>4150</v>
      </c>
      <c r="O195" s="344"/>
      <c r="P195" s="358"/>
      <c r="Q195" s="344" t="s">
        <v>6252</v>
      </c>
      <c r="R195" s="344" t="s">
        <v>6259</v>
      </c>
      <c r="S195" s="346">
        <v>196</v>
      </c>
      <c r="T195" s="341" t="s">
        <v>281</v>
      </c>
      <c r="U195" s="341" t="s">
        <v>1080</v>
      </c>
      <c r="V195" s="341" t="s">
        <v>1081</v>
      </c>
      <c r="W195" s="347">
        <v>1</v>
      </c>
      <c r="X195" s="348"/>
    </row>
    <row r="196" spans="1:24" ht="24.95" customHeight="1" thickBot="1">
      <c r="A196" s="1459"/>
      <c r="B196" s="1472"/>
      <c r="C196" s="1473"/>
      <c r="D196" s="1474"/>
      <c r="E196" s="359" t="s">
        <v>225</v>
      </c>
      <c r="F196" s="360">
        <v>2003</v>
      </c>
      <c r="G196" s="360" t="s">
        <v>1033</v>
      </c>
      <c r="H196" s="360" t="s">
        <v>1078</v>
      </c>
      <c r="I196" s="361" t="s">
        <v>1082</v>
      </c>
      <c r="J196" s="362"/>
      <c r="K196" s="362">
        <v>99</v>
      </c>
      <c r="L196" s="362"/>
      <c r="M196" s="362">
        <v>467</v>
      </c>
      <c r="N196" s="362">
        <v>467</v>
      </c>
      <c r="O196" s="363"/>
      <c r="P196" s="363"/>
      <c r="Q196" s="363" t="s">
        <v>6252</v>
      </c>
      <c r="R196" s="363" t="s">
        <v>1083</v>
      </c>
      <c r="S196" s="364">
        <v>55</v>
      </c>
      <c r="T196" s="360" t="s">
        <v>281</v>
      </c>
      <c r="U196" s="360" t="s">
        <v>1084</v>
      </c>
      <c r="V196" s="360" t="s">
        <v>1085</v>
      </c>
      <c r="W196" s="365">
        <v>2.5</v>
      </c>
      <c r="X196" s="366"/>
    </row>
    <row r="197" spans="1:24" ht="24.95" customHeight="1">
      <c r="A197" s="56">
        <v>58</v>
      </c>
      <c r="B197" s="84" t="s">
        <v>1087</v>
      </c>
      <c r="C197" s="84" t="s">
        <v>1088</v>
      </c>
      <c r="D197" s="83" t="s">
        <v>1089</v>
      </c>
      <c r="E197" s="83" t="s">
        <v>1004</v>
      </c>
      <c r="F197" s="367">
        <v>2007</v>
      </c>
      <c r="G197" s="84" t="s">
        <v>1090</v>
      </c>
      <c r="H197" s="84" t="s">
        <v>1091</v>
      </c>
      <c r="I197" s="84" t="s">
        <v>1092</v>
      </c>
      <c r="J197" s="368">
        <v>580.79999999999995</v>
      </c>
      <c r="K197" s="368">
        <v>6456</v>
      </c>
      <c r="L197" s="368">
        <v>20261</v>
      </c>
      <c r="M197" s="368">
        <v>67142</v>
      </c>
      <c r="N197" s="368">
        <f>L197+M197</f>
        <v>87403</v>
      </c>
      <c r="O197" s="78"/>
      <c r="P197" s="78"/>
      <c r="Q197" s="78" t="s">
        <v>6260</v>
      </c>
      <c r="R197" s="78" t="s">
        <v>6261</v>
      </c>
      <c r="S197" s="369">
        <v>2186</v>
      </c>
      <c r="T197" s="84" t="s">
        <v>281</v>
      </c>
      <c r="U197" s="370" t="s">
        <v>1093</v>
      </c>
      <c r="V197" s="370" t="s">
        <v>1094</v>
      </c>
      <c r="W197" s="371">
        <v>1</v>
      </c>
      <c r="X197" s="84"/>
    </row>
    <row r="198" spans="1:24" ht="24.95" customHeight="1">
      <c r="A198" s="56">
        <v>59</v>
      </c>
      <c r="B198" s="84" t="s">
        <v>1087</v>
      </c>
      <c r="C198" s="84" t="s">
        <v>1088</v>
      </c>
      <c r="D198" s="83" t="s">
        <v>1095</v>
      </c>
      <c r="E198" s="83" t="s">
        <v>1004</v>
      </c>
      <c r="F198" s="367">
        <v>1999</v>
      </c>
      <c r="G198" s="84" t="s">
        <v>1090</v>
      </c>
      <c r="H198" s="84" t="s">
        <v>1091</v>
      </c>
      <c r="I198" s="84" t="s">
        <v>1096</v>
      </c>
      <c r="J198" s="368">
        <v>700</v>
      </c>
      <c r="K198" s="368">
        <v>14063</v>
      </c>
      <c r="L198" s="368">
        <v>172240</v>
      </c>
      <c r="M198" s="368">
        <v>172114</v>
      </c>
      <c r="N198" s="368">
        <f t="shared" ref="N198:N244" si="9">L198+M198</f>
        <v>344354</v>
      </c>
      <c r="O198" s="78"/>
      <c r="P198" s="78"/>
      <c r="Q198" s="78" t="s">
        <v>6260</v>
      </c>
      <c r="R198" s="78" t="s">
        <v>6262</v>
      </c>
      <c r="S198" s="369">
        <v>4290</v>
      </c>
      <c r="T198" s="84" t="s">
        <v>281</v>
      </c>
      <c r="U198" s="370" t="s">
        <v>1097</v>
      </c>
      <c r="V198" s="370" t="s">
        <v>1098</v>
      </c>
      <c r="W198" s="371">
        <v>1</v>
      </c>
      <c r="X198" s="84"/>
    </row>
    <row r="199" spans="1:24" ht="24.95" customHeight="1">
      <c r="A199" s="56">
        <v>60</v>
      </c>
      <c r="B199" s="84" t="s">
        <v>1087</v>
      </c>
      <c r="C199" s="84" t="s">
        <v>1088</v>
      </c>
      <c r="D199" s="83" t="s">
        <v>1099</v>
      </c>
      <c r="E199" s="83" t="s">
        <v>1004</v>
      </c>
      <c r="F199" s="367">
        <v>1997</v>
      </c>
      <c r="G199" s="84" t="s">
        <v>1090</v>
      </c>
      <c r="H199" s="84" t="s">
        <v>1100</v>
      </c>
      <c r="I199" s="84" t="s">
        <v>1101</v>
      </c>
      <c r="J199" s="368">
        <v>24</v>
      </c>
      <c r="K199" s="368">
        <v>21187</v>
      </c>
      <c r="L199" s="368">
        <v>7001</v>
      </c>
      <c r="M199" s="368">
        <v>87763</v>
      </c>
      <c r="N199" s="368">
        <f t="shared" si="9"/>
        <v>94764</v>
      </c>
      <c r="O199" s="78"/>
      <c r="P199" s="78"/>
      <c r="Q199" s="78" t="s">
        <v>6260</v>
      </c>
      <c r="R199" s="78" t="s">
        <v>6263</v>
      </c>
      <c r="S199" s="369">
        <v>1365</v>
      </c>
      <c r="T199" s="84" t="s">
        <v>281</v>
      </c>
      <c r="U199" s="370" t="s">
        <v>822</v>
      </c>
      <c r="V199" s="370" t="s">
        <v>1102</v>
      </c>
      <c r="W199" s="371">
        <v>1</v>
      </c>
      <c r="X199" s="84"/>
    </row>
    <row r="200" spans="1:24" ht="24.95" customHeight="1">
      <c r="A200" s="56">
        <v>61</v>
      </c>
      <c r="B200" s="301" t="s">
        <v>1087</v>
      </c>
      <c r="C200" s="301" t="s">
        <v>1088</v>
      </c>
      <c r="D200" s="372" t="s">
        <v>1103</v>
      </c>
      <c r="E200" s="372" t="s">
        <v>930</v>
      </c>
      <c r="F200" s="373">
        <v>1997</v>
      </c>
      <c r="G200" s="301" t="s">
        <v>1104</v>
      </c>
      <c r="H200" s="301" t="s">
        <v>1105</v>
      </c>
      <c r="I200" s="301" t="s">
        <v>1106</v>
      </c>
      <c r="J200" s="374">
        <v>855.44</v>
      </c>
      <c r="K200" s="374">
        <v>5709</v>
      </c>
      <c r="L200" s="374">
        <v>49355</v>
      </c>
      <c r="M200" s="374">
        <v>100478</v>
      </c>
      <c r="N200" s="368">
        <f t="shared" si="9"/>
        <v>149833</v>
      </c>
      <c r="O200" s="375"/>
      <c r="P200" s="375"/>
      <c r="Q200" s="375" t="s">
        <v>6260</v>
      </c>
      <c r="R200" s="375" t="s">
        <v>6264</v>
      </c>
      <c r="S200" s="376">
        <v>1250</v>
      </c>
      <c r="T200" s="301" t="s">
        <v>880</v>
      </c>
      <c r="U200" s="377" t="s">
        <v>1107</v>
      </c>
      <c r="V200" s="377" t="s">
        <v>1108</v>
      </c>
      <c r="W200" s="378">
        <v>1</v>
      </c>
      <c r="X200" s="301"/>
    </row>
    <row r="201" spans="1:24" ht="24.95" customHeight="1">
      <c r="A201" s="56">
        <v>62</v>
      </c>
      <c r="B201" s="84" t="s">
        <v>1087</v>
      </c>
      <c r="C201" s="84" t="s">
        <v>1088</v>
      </c>
      <c r="D201" s="83" t="s">
        <v>1109</v>
      </c>
      <c r="E201" s="83" t="s">
        <v>930</v>
      </c>
      <c r="F201" s="367">
        <v>1999</v>
      </c>
      <c r="G201" s="84" t="s">
        <v>1104</v>
      </c>
      <c r="H201" s="84" t="s">
        <v>1110</v>
      </c>
      <c r="I201" s="84" t="s">
        <v>1111</v>
      </c>
      <c r="J201" s="368">
        <v>0</v>
      </c>
      <c r="K201" s="368">
        <v>4102</v>
      </c>
      <c r="L201" s="368">
        <v>0</v>
      </c>
      <c r="M201" s="368">
        <v>39421</v>
      </c>
      <c r="N201" s="368">
        <f t="shared" si="9"/>
        <v>39421</v>
      </c>
      <c r="O201" s="78"/>
      <c r="P201" s="78"/>
      <c r="Q201" s="78" t="s">
        <v>6260</v>
      </c>
      <c r="R201" s="78" t="s">
        <v>6265</v>
      </c>
      <c r="S201" s="369">
        <v>946</v>
      </c>
      <c r="T201" s="84" t="s">
        <v>880</v>
      </c>
      <c r="U201" s="370" t="s">
        <v>1112</v>
      </c>
      <c r="V201" s="370" t="s">
        <v>1113</v>
      </c>
      <c r="W201" s="371">
        <v>1</v>
      </c>
      <c r="X201" s="84"/>
    </row>
    <row r="202" spans="1:24" ht="24.95" customHeight="1">
      <c r="A202" s="56">
        <v>63</v>
      </c>
      <c r="B202" s="84" t="s">
        <v>1087</v>
      </c>
      <c r="C202" s="84" t="s">
        <v>1088</v>
      </c>
      <c r="D202" s="83" t="s">
        <v>1114</v>
      </c>
      <c r="E202" s="83" t="s">
        <v>930</v>
      </c>
      <c r="F202" s="367">
        <v>2009</v>
      </c>
      <c r="G202" s="84" t="s">
        <v>1104</v>
      </c>
      <c r="H202" s="84" t="s">
        <v>1110</v>
      </c>
      <c r="I202" s="84" t="s">
        <v>1115</v>
      </c>
      <c r="J202" s="368">
        <v>708.05</v>
      </c>
      <c r="K202" s="368">
        <v>9535</v>
      </c>
      <c r="L202" s="368">
        <v>219166</v>
      </c>
      <c r="M202" s="368">
        <v>117280</v>
      </c>
      <c r="N202" s="368">
        <f t="shared" si="9"/>
        <v>336446</v>
      </c>
      <c r="O202" s="78"/>
      <c r="P202" s="78"/>
      <c r="Q202" s="78" t="s">
        <v>6237</v>
      </c>
      <c r="R202" s="78" t="s">
        <v>6266</v>
      </c>
      <c r="S202" s="369">
        <v>3267</v>
      </c>
      <c r="T202" s="84" t="s">
        <v>880</v>
      </c>
      <c r="U202" s="370" t="s">
        <v>1116</v>
      </c>
      <c r="V202" s="370" t="s">
        <v>1117</v>
      </c>
      <c r="W202" s="371">
        <v>1</v>
      </c>
      <c r="X202" s="84"/>
    </row>
    <row r="203" spans="1:24" ht="24.95" customHeight="1">
      <c r="A203" s="56">
        <v>64</v>
      </c>
      <c r="B203" s="84" t="s">
        <v>1087</v>
      </c>
      <c r="C203" s="84" t="s">
        <v>1088</v>
      </c>
      <c r="D203" s="83" t="s">
        <v>1118</v>
      </c>
      <c r="E203" s="83" t="s">
        <v>1004</v>
      </c>
      <c r="F203" s="367">
        <v>1999</v>
      </c>
      <c r="G203" s="84" t="s">
        <v>1090</v>
      </c>
      <c r="H203" s="84" t="s">
        <v>1119</v>
      </c>
      <c r="I203" s="84" t="s">
        <v>1120</v>
      </c>
      <c r="J203" s="368">
        <v>678.41</v>
      </c>
      <c r="K203" s="368">
        <v>26713</v>
      </c>
      <c r="L203" s="368">
        <v>99361</v>
      </c>
      <c r="M203" s="368">
        <v>63251</v>
      </c>
      <c r="N203" s="368">
        <f t="shared" si="9"/>
        <v>162612</v>
      </c>
      <c r="O203" s="78"/>
      <c r="P203" s="78"/>
      <c r="Q203" s="78" t="s">
        <v>537</v>
      </c>
      <c r="R203" s="78" t="s">
        <v>6261</v>
      </c>
      <c r="S203" s="369">
        <v>936</v>
      </c>
      <c r="T203" s="84" t="s">
        <v>281</v>
      </c>
      <c r="U203" s="370" t="s">
        <v>1121</v>
      </c>
      <c r="V203" s="370" t="s">
        <v>935</v>
      </c>
      <c r="W203" s="371">
        <v>1</v>
      </c>
      <c r="X203" s="84"/>
    </row>
    <row r="204" spans="1:24" ht="24.95" customHeight="1">
      <c r="A204" s="56">
        <v>65</v>
      </c>
      <c r="B204" s="84" t="s">
        <v>1087</v>
      </c>
      <c r="C204" s="84" t="s">
        <v>1088</v>
      </c>
      <c r="D204" s="83" t="s">
        <v>1122</v>
      </c>
      <c r="E204" s="83" t="s">
        <v>1004</v>
      </c>
      <c r="F204" s="367">
        <v>1994</v>
      </c>
      <c r="G204" s="84" t="s">
        <v>1090</v>
      </c>
      <c r="H204" s="84" t="s">
        <v>824</v>
      </c>
      <c r="I204" s="84" t="s">
        <v>1123</v>
      </c>
      <c r="J204" s="368">
        <v>739</v>
      </c>
      <c r="K204" s="368">
        <v>68086</v>
      </c>
      <c r="L204" s="368">
        <v>87684</v>
      </c>
      <c r="M204" s="368">
        <v>76522</v>
      </c>
      <c r="N204" s="368">
        <f t="shared" si="9"/>
        <v>164206</v>
      </c>
      <c r="O204" s="78"/>
      <c r="P204" s="78"/>
      <c r="Q204" s="78" t="s">
        <v>537</v>
      </c>
      <c r="R204" s="78" t="s">
        <v>6261</v>
      </c>
      <c r="S204" s="369" t="s">
        <v>1037</v>
      </c>
      <c r="T204" s="84" t="s">
        <v>281</v>
      </c>
      <c r="U204" s="370" t="s">
        <v>1124</v>
      </c>
      <c r="V204" s="370" t="s">
        <v>1125</v>
      </c>
      <c r="W204" s="89"/>
      <c r="X204" s="84" t="s">
        <v>1126</v>
      </c>
    </row>
    <row r="205" spans="1:24" ht="24.95" customHeight="1">
      <c r="A205" s="56">
        <v>66</v>
      </c>
      <c r="B205" s="84" t="s">
        <v>1087</v>
      </c>
      <c r="C205" s="84" t="s">
        <v>1088</v>
      </c>
      <c r="D205" s="83" t="s">
        <v>1127</v>
      </c>
      <c r="E205" s="83" t="s">
        <v>1004</v>
      </c>
      <c r="F205" s="367">
        <v>1997</v>
      </c>
      <c r="G205" s="84" t="s">
        <v>1090</v>
      </c>
      <c r="H205" s="84" t="s">
        <v>1128</v>
      </c>
      <c r="I205" s="84" t="s">
        <v>1129</v>
      </c>
      <c r="J205" s="368">
        <v>188</v>
      </c>
      <c r="K205" s="368">
        <v>7079</v>
      </c>
      <c r="L205" s="368">
        <v>10165</v>
      </c>
      <c r="M205" s="368">
        <v>105093</v>
      </c>
      <c r="N205" s="368">
        <f t="shared" si="9"/>
        <v>115258</v>
      </c>
      <c r="O205" s="78"/>
      <c r="P205" s="78"/>
      <c r="Q205" s="78" t="s">
        <v>6260</v>
      </c>
      <c r="R205" s="78" t="s">
        <v>6267</v>
      </c>
      <c r="S205" s="369">
        <v>914</v>
      </c>
      <c r="T205" s="84" t="s">
        <v>281</v>
      </c>
      <c r="U205" s="370" t="s">
        <v>1121</v>
      </c>
      <c r="V205" s="370" t="s">
        <v>935</v>
      </c>
      <c r="W205" s="371">
        <v>1</v>
      </c>
      <c r="X205" s="84"/>
    </row>
    <row r="206" spans="1:24" ht="24.95" customHeight="1">
      <c r="A206" s="56">
        <v>67</v>
      </c>
      <c r="B206" s="84" t="s">
        <v>1087</v>
      </c>
      <c r="C206" s="84" t="s">
        <v>1088</v>
      </c>
      <c r="D206" s="83" t="s">
        <v>1130</v>
      </c>
      <c r="E206" s="83" t="s">
        <v>1004</v>
      </c>
      <c r="F206" s="367">
        <v>1996</v>
      </c>
      <c r="G206" s="84" t="s">
        <v>1090</v>
      </c>
      <c r="H206" s="84" t="s">
        <v>1119</v>
      </c>
      <c r="I206" s="84" t="s">
        <v>1131</v>
      </c>
      <c r="J206" s="368">
        <v>510.86</v>
      </c>
      <c r="K206" s="368">
        <v>4128</v>
      </c>
      <c r="L206" s="368">
        <v>79968</v>
      </c>
      <c r="M206" s="368">
        <v>101962</v>
      </c>
      <c r="N206" s="368">
        <f t="shared" si="9"/>
        <v>181930</v>
      </c>
      <c r="O206" s="78"/>
      <c r="P206" s="78"/>
      <c r="Q206" s="78" t="s">
        <v>6268</v>
      </c>
      <c r="R206" s="78" t="s">
        <v>1132</v>
      </c>
      <c r="S206" s="369">
        <v>1978</v>
      </c>
      <c r="T206" s="84" t="s">
        <v>281</v>
      </c>
      <c r="U206" s="370" t="s">
        <v>1112</v>
      </c>
      <c r="V206" s="370" t="s">
        <v>1113</v>
      </c>
      <c r="W206" s="371">
        <v>1</v>
      </c>
      <c r="X206" s="84"/>
    </row>
    <row r="207" spans="1:24" ht="24.95" customHeight="1">
      <c r="A207" s="56">
        <v>68</v>
      </c>
      <c r="B207" s="84" t="s">
        <v>1087</v>
      </c>
      <c r="C207" s="84" t="s">
        <v>1088</v>
      </c>
      <c r="D207" s="83" t="s">
        <v>1133</v>
      </c>
      <c r="E207" s="83" t="s">
        <v>1004</v>
      </c>
      <c r="F207" s="367">
        <v>1996</v>
      </c>
      <c r="G207" s="84" t="s">
        <v>1090</v>
      </c>
      <c r="H207" s="84" t="s">
        <v>1119</v>
      </c>
      <c r="I207" s="84" t="s">
        <v>1134</v>
      </c>
      <c r="J207" s="368">
        <v>0</v>
      </c>
      <c r="K207" s="368">
        <v>13959</v>
      </c>
      <c r="L207" s="368">
        <v>0</v>
      </c>
      <c r="M207" s="368">
        <v>240095</v>
      </c>
      <c r="N207" s="368">
        <f t="shared" si="9"/>
        <v>240095</v>
      </c>
      <c r="O207" s="78"/>
      <c r="P207" s="78"/>
      <c r="Q207" s="78" t="s">
        <v>6269</v>
      </c>
      <c r="R207" s="78" t="s">
        <v>6270</v>
      </c>
      <c r="S207" s="369" t="s">
        <v>1037</v>
      </c>
      <c r="T207" s="84" t="s">
        <v>281</v>
      </c>
      <c r="U207" s="370" t="s">
        <v>1135</v>
      </c>
      <c r="V207" s="370" t="s">
        <v>1136</v>
      </c>
      <c r="W207" s="89"/>
      <c r="X207" s="84" t="s">
        <v>1137</v>
      </c>
    </row>
    <row r="208" spans="1:24" ht="24.95" customHeight="1">
      <c r="A208" s="56">
        <v>69</v>
      </c>
      <c r="B208" s="84" t="s">
        <v>1087</v>
      </c>
      <c r="C208" s="84" t="s">
        <v>1088</v>
      </c>
      <c r="D208" s="83" t="s">
        <v>1138</v>
      </c>
      <c r="E208" s="83" t="s">
        <v>1004</v>
      </c>
      <c r="F208" s="367">
        <v>2011</v>
      </c>
      <c r="G208" s="84" t="s">
        <v>1090</v>
      </c>
      <c r="H208" s="84" t="s">
        <v>842</v>
      </c>
      <c r="I208" s="84" t="s">
        <v>1139</v>
      </c>
      <c r="J208" s="368">
        <v>278.88</v>
      </c>
      <c r="K208" s="368">
        <v>4660</v>
      </c>
      <c r="L208" s="368">
        <v>201797</v>
      </c>
      <c r="M208" s="368">
        <v>64774</v>
      </c>
      <c r="N208" s="368">
        <f t="shared" si="9"/>
        <v>266571</v>
      </c>
      <c r="O208" s="78"/>
      <c r="P208" s="78"/>
      <c r="Q208" s="78" t="s">
        <v>6260</v>
      </c>
      <c r="R208" s="78" t="s">
        <v>6271</v>
      </c>
      <c r="S208" s="369" t="s">
        <v>879</v>
      </c>
      <c r="T208" s="84" t="s">
        <v>281</v>
      </c>
      <c r="U208" s="370" t="s">
        <v>1121</v>
      </c>
      <c r="V208" s="370" t="s">
        <v>935</v>
      </c>
      <c r="W208" s="89"/>
      <c r="X208" s="84" t="s">
        <v>1126</v>
      </c>
    </row>
    <row r="209" spans="1:24" ht="24.95" customHeight="1">
      <c r="A209" s="56">
        <v>70</v>
      </c>
      <c r="B209" s="84" t="s">
        <v>1087</v>
      </c>
      <c r="C209" s="84" t="s">
        <v>1088</v>
      </c>
      <c r="D209" s="83" t="s">
        <v>1140</v>
      </c>
      <c r="E209" s="83" t="s">
        <v>1004</v>
      </c>
      <c r="F209" s="367">
        <v>1993</v>
      </c>
      <c r="G209" s="84" t="s">
        <v>1090</v>
      </c>
      <c r="H209" s="84" t="s">
        <v>842</v>
      </c>
      <c r="I209" s="84" t="s">
        <v>1141</v>
      </c>
      <c r="J209" s="368">
        <v>210.98</v>
      </c>
      <c r="K209" s="368">
        <v>5971</v>
      </c>
      <c r="L209" s="368">
        <v>31432</v>
      </c>
      <c r="M209" s="368">
        <v>114498</v>
      </c>
      <c r="N209" s="368">
        <f t="shared" si="9"/>
        <v>145930</v>
      </c>
      <c r="O209" s="78"/>
      <c r="P209" s="78"/>
      <c r="Q209" s="78" t="s">
        <v>537</v>
      </c>
      <c r="R209" s="78" t="s">
        <v>6261</v>
      </c>
      <c r="S209" s="369">
        <v>2766</v>
      </c>
      <c r="T209" s="84" t="s">
        <v>880</v>
      </c>
      <c r="U209" s="370" t="s">
        <v>1121</v>
      </c>
      <c r="V209" s="370" t="s">
        <v>935</v>
      </c>
      <c r="W209" s="371">
        <v>1</v>
      </c>
      <c r="X209" s="84"/>
    </row>
    <row r="210" spans="1:24" ht="24.95" customHeight="1">
      <c r="A210" s="56">
        <v>71</v>
      </c>
      <c r="B210" s="84" t="s">
        <v>1087</v>
      </c>
      <c r="C210" s="84" t="s">
        <v>1088</v>
      </c>
      <c r="D210" s="83" t="s">
        <v>1142</v>
      </c>
      <c r="E210" s="83" t="s">
        <v>1004</v>
      </c>
      <c r="F210" s="367">
        <v>1999</v>
      </c>
      <c r="G210" s="84" t="s">
        <v>1090</v>
      </c>
      <c r="H210" s="84" t="s">
        <v>842</v>
      </c>
      <c r="I210" s="84" t="s">
        <v>1143</v>
      </c>
      <c r="J210" s="368">
        <v>522.4</v>
      </c>
      <c r="K210" s="368">
        <v>11565</v>
      </c>
      <c r="L210" s="368">
        <v>74399</v>
      </c>
      <c r="M210" s="368">
        <v>239235</v>
      </c>
      <c r="N210" s="368">
        <f t="shared" si="9"/>
        <v>313634</v>
      </c>
      <c r="O210" s="78"/>
      <c r="P210" s="78"/>
      <c r="Q210" s="78" t="s">
        <v>537</v>
      </c>
      <c r="R210" s="78" t="s">
        <v>6261</v>
      </c>
      <c r="S210" s="369" t="s">
        <v>879</v>
      </c>
      <c r="T210" s="84" t="s">
        <v>880</v>
      </c>
      <c r="U210" s="370" t="s">
        <v>1144</v>
      </c>
      <c r="V210" s="370" t="s">
        <v>1145</v>
      </c>
      <c r="W210" s="371"/>
      <c r="X210" s="84" t="s">
        <v>1126</v>
      </c>
    </row>
    <row r="211" spans="1:24" ht="24.95" customHeight="1">
      <c r="A211" s="56">
        <v>72</v>
      </c>
      <c r="B211" s="84" t="s">
        <v>1087</v>
      </c>
      <c r="C211" s="84" t="s">
        <v>1088</v>
      </c>
      <c r="D211" s="83" t="s">
        <v>1146</v>
      </c>
      <c r="E211" s="83" t="s">
        <v>1004</v>
      </c>
      <c r="F211" s="367">
        <v>1994</v>
      </c>
      <c r="G211" s="84" t="s">
        <v>1090</v>
      </c>
      <c r="H211" s="84" t="s">
        <v>1147</v>
      </c>
      <c r="I211" s="84" t="s">
        <v>1148</v>
      </c>
      <c r="J211" s="368">
        <v>166.88</v>
      </c>
      <c r="K211" s="368">
        <v>4077</v>
      </c>
      <c r="L211" s="368">
        <v>50999</v>
      </c>
      <c r="M211" s="368">
        <v>39299</v>
      </c>
      <c r="N211" s="368">
        <f t="shared" si="9"/>
        <v>90298</v>
      </c>
      <c r="O211" s="78"/>
      <c r="P211" s="78"/>
      <c r="Q211" s="78" t="s">
        <v>537</v>
      </c>
      <c r="R211" s="78" t="s">
        <v>6261</v>
      </c>
      <c r="S211" s="369">
        <v>782</v>
      </c>
      <c r="T211" s="84" t="s">
        <v>281</v>
      </c>
      <c r="U211" s="370" t="s">
        <v>1149</v>
      </c>
      <c r="V211" s="370" t="s">
        <v>578</v>
      </c>
      <c r="W211" s="371">
        <v>1</v>
      </c>
      <c r="X211" s="84"/>
    </row>
    <row r="212" spans="1:24" ht="24.95" customHeight="1">
      <c r="A212" s="56">
        <v>73</v>
      </c>
      <c r="B212" s="84" t="s">
        <v>1087</v>
      </c>
      <c r="C212" s="84" t="s">
        <v>1088</v>
      </c>
      <c r="D212" s="83" t="s">
        <v>1150</v>
      </c>
      <c r="E212" s="83" t="s">
        <v>1004</v>
      </c>
      <c r="F212" s="367">
        <v>1995</v>
      </c>
      <c r="G212" s="84" t="s">
        <v>1090</v>
      </c>
      <c r="H212" s="84" t="s">
        <v>1147</v>
      </c>
      <c r="I212" s="84" t="s">
        <v>1151</v>
      </c>
      <c r="J212" s="368">
        <v>142.80000000000001</v>
      </c>
      <c r="K212" s="368">
        <v>7329</v>
      </c>
      <c r="L212" s="368">
        <v>68888</v>
      </c>
      <c r="M212" s="368">
        <v>71484</v>
      </c>
      <c r="N212" s="368">
        <f t="shared" si="9"/>
        <v>140372</v>
      </c>
      <c r="O212" s="78"/>
      <c r="P212" s="78"/>
      <c r="Q212" s="78" t="s">
        <v>6272</v>
      </c>
      <c r="R212" s="78" t="s">
        <v>1152</v>
      </c>
      <c r="S212" s="369">
        <v>908</v>
      </c>
      <c r="T212" s="84" t="s">
        <v>281</v>
      </c>
      <c r="U212" s="370" t="s">
        <v>1153</v>
      </c>
      <c r="V212" s="370" t="s">
        <v>1154</v>
      </c>
      <c r="W212" s="371">
        <v>1</v>
      </c>
      <c r="X212" s="84"/>
    </row>
    <row r="213" spans="1:24" ht="24.95" customHeight="1">
      <c r="A213" s="56">
        <v>74</v>
      </c>
      <c r="B213" s="84" t="s">
        <v>1087</v>
      </c>
      <c r="C213" s="84" t="s">
        <v>1088</v>
      </c>
      <c r="D213" s="83" t="s">
        <v>1155</v>
      </c>
      <c r="E213" s="83" t="s">
        <v>1004</v>
      </c>
      <c r="F213" s="367">
        <v>1994</v>
      </c>
      <c r="G213" s="84" t="s">
        <v>1090</v>
      </c>
      <c r="H213" s="84" t="s">
        <v>1147</v>
      </c>
      <c r="I213" s="84" t="s">
        <v>1156</v>
      </c>
      <c r="J213" s="368">
        <v>548</v>
      </c>
      <c r="K213" s="368">
        <v>71111</v>
      </c>
      <c r="L213" s="368">
        <v>103978</v>
      </c>
      <c r="M213" s="368">
        <v>108388</v>
      </c>
      <c r="N213" s="368">
        <f t="shared" si="9"/>
        <v>212366</v>
      </c>
      <c r="O213" s="78"/>
      <c r="P213" s="78"/>
      <c r="Q213" s="78" t="s">
        <v>6260</v>
      </c>
      <c r="R213" s="78" t="s">
        <v>1157</v>
      </c>
      <c r="S213" s="369">
        <v>3191</v>
      </c>
      <c r="T213" s="84" t="s">
        <v>281</v>
      </c>
      <c r="U213" s="370" t="s">
        <v>1158</v>
      </c>
      <c r="V213" s="370" t="s">
        <v>1159</v>
      </c>
      <c r="W213" s="371">
        <v>1</v>
      </c>
      <c r="X213" s="84"/>
    </row>
    <row r="214" spans="1:24" ht="24.95" customHeight="1">
      <c r="A214" s="56">
        <v>75</v>
      </c>
      <c r="B214" s="84" t="s">
        <v>1087</v>
      </c>
      <c r="C214" s="84" t="s">
        <v>1088</v>
      </c>
      <c r="D214" s="83" t="s">
        <v>1160</v>
      </c>
      <c r="E214" s="83" t="s">
        <v>1004</v>
      </c>
      <c r="F214" s="367">
        <v>1994</v>
      </c>
      <c r="G214" s="84" t="s">
        <v>1090</v>
      </c>
      <c r="H214" s="84" t="s">
        <v>824</v>
      </c>
      <c r="I214" s="84" t="s">
        <v>1161</v>
      </c>
      <c r="J214" s="368">
        <v>223.16</v>
      </c>
      <c r="K214" s="368">
        <v>5218</v>
      </c>
      <c r="L214" s="368">
        <v>55918</v>
      </c>
      <c r="M214" s="368">
        <v>83488</v>
      </c>
      <c r="N214" s="368">
        <f t="shared" si="9"/>
        <v>139406</v>
      </c>
      <c r="O214" s="78"/>
      <c r="P214" s="78"/>
      <c r="Q214" s="78" t="s">
        <v>6260</v>
      </c>
      <c r="R214" s="78" t="s">
        <v>1162</v>
      </c>
      <c r="S214" s="369" t="s">
        <v>1037</v>
      </c>
      <c r="T214" s="84" t="s">
        <v>281</v>
      </c>
      <c r="U214" s="370" t="s">
        <v>589</v>
      </c>
      <c r="V214" s="370" t="s">
        <v>602</v>
      </c>
      <c r="W214" s="89"/>
      <c r="X214" s="84" t="s">
        <v>1126</v>
      </c>
    </row>
    <row r="215" spans="1:24" ht="24.95" customHeight="1">
      <c r="A215" s="56">
        <v>76</v>
      </c>
      <c r="B215" s="84" t="s">
        <v>927</v>
      </c>
      <c r="C215" s="84" t="s">
        <v>1163</v>
      </c>
      <c r="D215" s="83" t="s">
        <v>1164</v>
      </c>
      <c r="E215" s="83" t="s">
        <v>930</v>
      </c>
      <c r="F215" s="367">
        <v>1998</v>
      </c>
      <c r="G215" s="84" t="s">
        <v>1104</v>
      </c>
      <c r="H215" s="84" t="s">
        <v>1105</v>
      </c>
      <c r="I215" s="84" t="s">
        <v>1165</v>
      </c>
      <c r="J215" s="368">
        <v>234</v>
      </c>
      <c r="K215" s="368">
        <v>5159</v>
      </c>
      <c r="L215" s="368">
        <v>83566</v>
      </c>
      <c r="M215" s="368">
        <v>36100</v>
      </c>
      <c r="N215" s="368">
        <f t="shared" si="9"/>
        <v>119666</v>
      </c>
      <c r="O215" s="78"/>
      <c r="P215" s="78"/>
      <c r="Q215" s="78" t="s">
        <v>6237</v>
      </c>
      <c r="R215" s="78" t="s">
        <v>6273</v>
      </c>
      <c r="S215" s="369">
        <v>570</v>
      </c>
      <c r="T215" s="84" t="s">
        <v>880</v>
      </c>
      <c r="U215" s="370" t="s">
        <v>1121</v>
      </c>
      <c r="V215" s="370" t="s">
        <v>935</v>
      </c>
      <c r="W215" s="371">
        <v>1</v>
      </c>
      <c r="X215" s="84"/>
    </row>
    <row r="216" spans="1:24" ht="24.95" customHeight="1">
      <c r="A216" s="56">
        <v>77</v>
      </c>
      <c r="B216" s="84" t="s">
        <v>1087</v>
      </c>
      <c r="C216" s="84" t="s">
        <v>1088</v>
      </c>
      <c r="D216" s="83" t="s">
        <v>1166</v>
      </c>
      <c r="E216" s="83" t="s">
        <v>1004</v>
      </c>
      <c r="F216" s="367">
        <v>1994</v>
      </c>
      <c r="G216" s="84" t="s">
        <v>1090</v>
      </c>
      <c r="H216" s="84" t="s">
        <v>1167</v>
      </c>
      <c r="I216" s="84" t="s">
        <v>1168</v>
      </c>
      <c r="J216" s="368">
        <v>715.67</v>
      </c>
      <c r="K216" s="368">
        <v>170120</v>
      </c>
      <c r="L216" s="368">
        <v>161928</v>
      </c>
      <c r="M216" s="368">
        <v>197078</v>
      </c>
      <c r="N216" s="368">
        <f t="shared" si="9"/>
        <v>359006</v>
      </c>
      <c r="O216" s="78"/>
      <c r="P216" s="78"/>
      <c r="Q216" s="78" t="s">
        <v>6274</v>
      </c>
      <c r="R216" s="78" t="s">
        <v>1162</v>
      </c>
      <c r="S216" s="369">
        <v>4071</v>
      </c>
      <c r="T216" s="84" t="s">
        <v>281</v>
      </c>
      <c r="U216" s="370" t="s">
        <v>1169</v>
      </c>
      <c r="V216" s="370" t="s">
        <v>1170</v>
      </c>
      <c r="W216" s="371">
        <v>1</v>
      </c>
      <c r="X216" s="84"/>
    </row>
    <row r="217" spans="1:24" ht="24.95" customHeight="1">
      <c r="A217" s="56">
        <v>78</v>
      </c>
      <c r="B217" s="84" t="s">
        <v>1087</v>
      </c>
      <c r="C217" s="84" t="s">
        <v>1088</v>
      </c>
      <c r="D217" s="83" t="s">
        <v>1171</v>
      </c>
      <c r="E217" s="83" t="s">
        <v>1004</v>
      </c>
      <c r="F217" s="367">
        <v>1994</v>
      </c>
      <c r="G217" s="84" t="s">
        <v>1090</v>
      </c>
      <c r="H217" s="84" t="s">
        <v>1167</v>
      </c>
      <c r="I217" s="84" t="s">
        <v>1172</v>
      </c>
      <c r="J217" s="368">
        <v>0</v>
      </c>
      <c r="K217" s="368">
        <v>7131</v>
      </c>
      <c r="L217" s="368">
        <v>0</v>
      </c>
      <c r="M217" s="368">
        <v>162587</v>
      </c>
      <c r="N217" s="368">
        <f t="shared" si="9"/>
        <v>162587</v>
      </c>
      <c r="O217" s="78"/>
      <c r="P217" s="78"/>
      <c r="Q217" s="78" t="s">
        <v>6274</v>
      </c>
      <c r="R217" s="78" t="s">
        <v>6275</v>
      </c>
      <c r="S217" s="369">
        <v>21266</v>
      </c>
      <c r="T217" s="379" t="s">
        <v>1173</v>
      </c>
      <c r="U217" s="370" t="s">
        <v>1174</v>
      </c>
      <c r="V217" s="370" t="s">
        <v>1175</v>
      </c>
      <c r="W217" s="378">
        <v>5</v>
      </c>
      <c r="X217" s="84"/>
    </row>
    <row r="218" spans="1:24" ht="24.95" customHeight="1">
      <c r="A218" s="56">
        <v>79</v>
      </c>
      <c r="B218" s="84" t="s">
        <v>1087</v>
      </c>
      <c r="C218" s="84" t="s">
        <v>1088</v>
      </c>
      <c r="D218" s="83" t="s">
        <v>1176</v>
      </c>
      <c r="E218" s="83" t="s">
        <v>930</v>
      </c>
      <c r="F218" s="367">
        <v>1999</v>
      </c>
      <c r="G218" s="84" t="s">
        <v>1104</v>
      </c>
      <c r="H218" s="84" t="s">
        <v>1177</v>
      </c>
      <c r="I218" s="84" t="s">
        <v>1178</v>
      </c>
      <c r="J218" s="368">
        <v>36</v>
      </c>
      <c r="K218" s="368">
        <v>91248</v>
      </c>
      <c r="L218" s="368">
        <v>1269</v>
      </c>
      <c r="M218" s="368">
        <v>53188</v>
      </c>
      <c r="N218" s="368">
        <f t="shared" si="9"/>
        <v>54457</v>
      </c>
      <c r="O218" s="78"/>
      <c r="P218" s="78"/>
      <c r="Q218" s="78" t="s">
        <v>6276</v>
      </c>
      <c r="R218" s="78" t="s">
        <v>6277</v>
      </c>
      <c r="S218" s="369">
        <v>820</v>
      </c>
      <c r="T218" s="379" t="s">
        <v>880</v>
      </c>
      <c r="U218" s="370" t="s">
        <v>1121</v>
      </c>
      <c r="V218" s="370" t="s">
        <v>935</v>
      </c>
      <c r="W218" s="378">
        <v>1</v>
      </c>
      <c r="X218" s="84"/>
    </row>
    <row r="219" spans="1:24" ht="24.95" customHeight="1">
      <c r="A219" s="56">
        <v>80</v>
      </c>
      <c r="B219" s="84" t="s">
        <v>1087</v>
      </c>
      <c r="C219" s="84" t="s">
        <v>1088</v>
      </c>
      <c r="D219" s="83" t="s">
        <v>1179</v>
      </c>
      <c r="E219" s="83" t="s">
        <v>1004</v>
      </c>
      <c r="F219" s="367">
        <v>1993</v>
      </c>
      <c r="G219" s="84" t="s">
        <v>1090</v>
      </c>
      <c r="H219" s="84" t="s">
        <v>1167</v>
      </c>
      <c r="I219" s="84" t="s">
        <v>1180</v>
      </c>
      <c r="J219" s="368">
        <v>225</v>
      </c>
      <c r="K219" s="368">
        <v>63538</v>
      </c>
      <c r="L219" s="368">
        <v>10086</v>
      </c>
      <c r="M219" s="368">
        <v>93994</v>
      </c>
      <c r="N219" s="368">
        <f t="shared" si="9"/>
        <v>104080</v>
      </c>
      <c r="O219" s="78"/>
      <c r="P219" s="78"/>
      <c r="Q219" s="78" t="s">
        <v>6278</v>
      </c>
      <c r="R219" s="78" t="s">
        <v>1157</v>
      </c>
      <c r="S219" s="369">
        <v>1114</v>
      </c>
      <c r="T219" s="84" t="s">
        <v>281</v>
      </c>
      <c r="U219" s="370" t="s">
        <v>1181</v>
      </c>
      <c r="V219" s="370" t="s">
        <v>1182</v>
      </c>
      <c r="W219" s="371">
        <v>1</v>
      </c>
      <c r="X219" s="84"/>
    </row>
    <row r="220" spans="1:24" ht="24.95" customHeight="1">
      <c r="A220" s="56">
        <v>81</v>
      </c>
      <c r="B220" s="84" t="s">
        <v>1087</v>
      </c>
      <c r="C220" s="84" t="s">
        <v>1088</v>
      </c>
      <c r="D220" s="83" t="s">
        <v>1183</v>
      </c>
      <c r="E220" s="83" t="s">
        <v>1004</v>
      </c>
      <c r="F220" s="367">
        <v>1997</v>
      </c>
      <c r="G220" s="84" t="s">
        <v>1090</v>
      </c>
      <c r="H220" s="84" t="s">
        <v>1167</v>
      </c>
      <c r="I220" s="84" t="s">
        <v>1184</v>
      </c>
      <c r="J220" s="368">
        <v>240</v>
      </c>
      <c r="K220" s="368">
        <v>5721</v>
      </c>
      <c r="L220" s="368">
        <v>88699</v>
      </c>
      <c r="M220" s="368">
        <v>31901</v>
      </c>
      <c r="N220" s="368">
        <f t="shared" si="9"/>
        <v>120600</v>
      </c>
      <c r="O220" s="78"/>
      <c r="P220" s="78"/>
      <c r="Q220" s="78" t="s">
        <v>6278</v>
      </c>
      <c r="R220" s="78" t="s">
        <v>1162</v>
      </c>
      <c r="S220" s="369">
        <v>793</v>
      </c>
      <c r="T220" s="84" t="s">
        <v>281</v>
      </c>
      <c r="U220" s="370" t="s">
        <v>1144</v>
      </c>
      <c r="V220" s="370" t="s">
        <v>1185</v>
      </c>
      <c r="W220" s="371">
        <v>1</v>
      </c>
      <c r="X220" s="84"/>
    </row>
    <row r="221" spans="1:24" ht="24.95" customHeight="1">
      <c r="A221" s="56">
        <v>82</v>
      </c>
      <c r="B221" s="84" t="s">
        <v>1087</v>
      </c>
      <c r="C221" s="84" t="s">
        <v>1088</v>
      </c>
      <c r="D221" s="83" t="s">
        <v>1186</v>
      </c>
      <c r="E221" s="83" t="s">
        <v>1004</v>
      </c>
      <c r="F221" s="367">
        <v>2012</v>
      </c>
      <c r="G221" s="84" t="s">
        <v>1090</v>
      </c>
      <c r="H221" s="84" t="s">
        <v>1167</v>
      </c>
      <c r="I221" s="84" t="s">
        <v>1187</v>
      </c>
      <c r="J221" s="368">
        <v>550.42999999999995</v>
      </c>
      <c r="K221" s="368">
        <v>277234</v>
      </c>
      <c r="L221" s="368">
        <v>200573</v>
      </c>
      <c r="M221" s="368">
        <v>263076</v>
      </c>
      <c r="N221" s="368">
        <f t="shared" si="9"/>
        <v>463649</v>
      </c>
      <c r="O221" s="78"/>
      <c r="P221" s="78"/>
      <c r="Q221" s="78" t="s">
        <v>6278</v>
      </c>
      <c r="R221" s="78" t="s">
        <v>6279</v>
      </c>
      <c r="S221" s="369" t="s">
        <v>1037</v>
      </c>
      <c r="T221" s="84" t="s">
        <v>281</v>
      </c>
      <c r="U221" s="370" t="s">
        <v>1124</v>
      </c>
      <c r="V221" s="370" t="s">
        <v>1125</v>
      </c>
      <c r="W221" s="89"/>
      <c r="X221" s="84" t="s">
        <v>1126</v>
      </c>
    </row>
    <row r="222" spans="1:24" ht="24.95" customHeight="1">
      <c r="A222" s="56">
        <v>83</v>
      </c>
      <c r="B222" s="84" t="s">
        <v>1087</v>
      </c>
      <c r="C222" s="84" t="s">
        <v>1088</v>
      </c>
      <c r="D222" s="83" t="s">
        <v>1188</v>
      </c>
      <c r="E222" s="83" t="s">
        <v>1004</v>
      </c>
      <c r="F222" s="367">
        <v>2015</v>
      </c>
      <c r="G222" s="84" t="s">
        <v>1090</v>
      </c>
      <c r="H222" s="84" t="s">
        <v>1105</v>
      </c>
      <c r="I222" s="84" t="s">
        <v>1189</v>
      </c>
      <c r="J222" s="368">
        <v>880.36</v>
      </c>
      <c r="K222" s="368">
        <v>13703</v>
      </c>
      <c r="L222" s="368">
        <v>396432</v>
      </c>
      <c r="M222" s="368">
        <v>131225</v>
      </c>
      <c r="N222" s="368">
        <f t="shared" si="9"/>
        <v>527657</v>
      </c>
      <c r="O222" s="78"/>
      <c r="P222" s="78"/>
      <c r="Q222" s="78" t="s">
        <v>6278</v>
      </c>
      <c r="R222" s="78" t="s">
        <v>1162</v>
      </c>
      <c r="S222" s="369">
        <v>3932</v>
      </c>
      <c r="T222" s="84" t="s">
        <v>281</v>
      </c>
      <c r="U222" s="370" t="s">
        <v>1144</v>
      </c>
      <c r="V222" s="370" t="s">
        <v>1185</v>
      </c>
      <c r="W222" s="371">
        <v>1</v>
      </c>
      <c r="X222" s="84"/>
    </row>
    <row r="223" spans="1:24" ht="24.95" customHeight="1">
      <c r="A223" s="56">
        <v>84</v>
      </c>
      <c r="B223" s="84" t="s">
        <v>1087</v>
      </c>
      <c r="C223" s="84" t="s">
        <v>1088</v>
      </c>
      <c r="D223" s="83" t="s">
        <v>1190</v>
      </c>
      <c r="E223" s="83" t="s">
        <v>1004</v>
      </c>
      <c r="F223" s="367">
        <v>1994</v>
      </c>
      <c r="G223" s="84" t="s">
        <v>1090</v>
      </c>
      <c r="H223" s="84" t="s">
        <v>1167</v>
      </c>
      <c r="I223" s="84" t="s">
        <v>1191</v>
      </c>
      <c r="J223" s="368">
        <v>210.4</v>
      </c>
      <c r="K223" s="368">
        <v>13590</v>
      </c>
      <c r="L223" s="368">
        <v>25197</v>
      </c>
      <c r="M223" s="368">
        <v>26179</v>
      </c>
      <c r="N223" s="368">
        <f t="shared" si="9"/>
        <v>51376</v>
      </c>
      <c r="O223" s="78"/>
      <c r="P223" s="78"/>
      <c r="Q223" s="78" t="s">
        <v>6278</v>
      </c>
      <c r="R223" s="78" t="s">
        <v>1162</v>
      </c>
      <c r="S223" s="369">
        <v>664</v>
      </c>
      <c r="T223" s="84" t="s">
        <v>281</v>
      </c>
      <c r="U223" s="370" t="s">
        <v>822</v>
      </c>
      <c r="V223" s="370" t="s">
        <v>1102</v>
      </c>
      <c r="W223" s="371">
        <v>1</v>
      </c>
      <c r="X223" s="84"/>
    </row>
    <row r="224" spans="1:24" ht="24.95" customHeight="1">
      <c r="A224" s="56">
        <v>85</v>
      </c>
      <c r="B224" s="84" t="s">
        <v>1087</v>
      </c>
      <c r="C224" s="84" t="s">
        <v>1088</v>
      </c>
      <c r="D224" s="83" t="s">
        <v>1192</v>
      </c>
      <c r="E224" s="83" t="s">
        <v>1004</v>
      </c>
      <c r="F224" s="367">
        <v>2009</v>
      </c>
      <c r="G224" s="84" t="s">
        <v>1090</v>
      </c>
      <c r="H224" s="84" t="s">
        <v>1167</v>
      </c>
      <c r="I224" s="84" t="s">
        <v>1193</v>
      </c>
      <c r="J224" s="368">
        <v>1319.94</v>
      </c>
      <c r="K224" s="368">
        <v>9612</v>
      </c>
      <c r="L224" s="368">
        <v>212475</v>
      </c>
      <c r="M224" s="368">
        <v>60571</v>
      </c>
      <c r="N224" s="368">
        <f t="shared" si="9"/>
        <v>273046</v>
      </c>
      <c r="O224" s="78"/>
      <c r="P224" s="78"/>
      <c r="Q224" s="78" t="s">
        <v>6278</v>
      </c>
      <c r="R224" s="78" t="s">
        <v>1162</v>
      </c>
      <c r="S224" s="369">
        <v>1305</v>
      </c>
      <c r="T224" s="84" t="s">
        <v>281</v>
      </c>
      <c r="U224" s="370" t="s">
        <v>822</v>
      </c>
      <c r="V224" s="370" t="s">
        <v>1102</v>
      </c>
      <c r="W224" s="371">
        <v>1</v>
      </c>
      <c r="X224" s="84"/>
    </row>
    <row r="225" spans="1:24" ht="24.95" customHeight="1">
      <c r="A225" s="56">
        <v>86</v>
      </c>
      <c r="B225" s="84" t="s">
        <v>1087</v>
      </c>
      <c r="C225" s="84" t="s">
        <v>1088</v>
      </c>
      <c r="D225" s="83" t="s">
        <v>1194</v>
      </c>
      <c r="E225" s="83" t="s">
        <v>1004</v>
      </c>
      <c r="F225" s="367">
        <v>1994</v>
      </c>
      <c r="G225" s="84" t="s">
        <v>1090</v>
      </c>
      <c r="H225" s="84" t="s">
        <v>1167</v>
      </c>
      <c r="I225" s="84" t="s">
        <v>1195</v>
      </c>
      <c r="J225" s="368">
        <v>233.86</v>
      </c>
      <c r="K225" s="368">
        <v>4609</v>
      </c>
      <c r="L225" s="368">
        <v>10525</v>
      </c>
      <c r="M225" s="368">
        <v>54548</v>
      </c>
      <c r="N225" s="368">
        <f t="shared" si="9"/>
        <v>65073</v>
      </c>
      <c r="O225" s="78" t="s">
        <v>6280</v>
      </c>
      <c r="P225" s="78" t="s">
        <v>6280</v>
      </c>
      <c r="Q225" s="78"/>
      <c r="R225" s="78"/>
      <c r="S225" s="369"/>
      <c r="T225" s="84"/>
      <c r="U225" s="370"/>
      <c r="V225" s="370"/>
      <c r="W225" s="89"/>
      <c r="X225" s="84"/>
    </row>
    <row r="226" spans="1:24" ht="24.95" customHeight="1">
      <c r="A226" s="56">
        <v>87</v>
      </c>
      <c r="B226" s="301" t="s">
        <v>1087</v>
      </c>
      <c r="C226" s="301" t="s">
        <v>1088</v>
      </c>
      <c r="D226" s="372" t="s">
        <v>1196</v>
      </c>
      <c r="E226" s="372" t="s">
        <v>1004</v>
      </c>
      <c r="F226" s="373">
        <v>2013</v>
      </c>
      <c r="G226" s="84" t="s">
        <v>1090</v>
      </c>
      <c r="H226" s="84" t="s">
        <v>1197</v>
      </c>
      <c r="I226" s="84" t="s">
        <v>1198</v>
      </c>
      <c r="J226" s="368">
        <v>785.88</v>
      </c>
      <c r="K226" s="368">
        <v>6138</v>
      </c>
      <c r="L226" s="368">
        <v>150320</v>
      </c>
      <c r="M226" s="368">
        <v>34590</v>
      </c>
      <c r="N226" s="368">
        <f t="shared" si="9"/>
        <v>184910</v>
      </c>
      <c r="O226" s="78"/>
      <c r="P226" s="78"/>
      <c r="Q226" s="78" t="s">
        <v>497</v>
      </c>
      <c r="R226" s="78" t="s">
        <v>6281</v>
      </c>
      <c r="S226" s="369">
        <v>544</v>
      </c>
      <c r="T226" s="84" t="s">
        <v>281</v>
      </c>
      <c r="U226" s="370" t="s">
        <v>1199</v>
      </c>
      <c r="V226" s="370" t="s">
        <v>1200</v>
      </c>
      <c r="W226" s="371">
        <v>1</v>
      </c>
      <c r="X226" s="84"/>
    </row>
    <row r="227" spans="1:24" ht="24.95" customHeight="1">
      <c r="A227" s="56">
        <v>88</v>
      </c>
      <c r="B227" s="301" t="s">
        <v>1087</v>
      </c>
      <c r="C227" s="301" t="s">
        <v>1088</v>
      </c>
      <c r="D227" s="372" t="s">
        <v>1201</v>
      </c>
      <c r="E227" s="372" t="s">
        <v>1004</v>
      </c>
      <c r="F227" s="373">
        <v>1994</v>
      </c>
      <c r="G227" s="84" t="s">
        <v>1090</v>
      </c>
      <c r="H227" s="84" t="s">
        <v>1197</v>
      </c>
      <c r="I227" s="84" t="s">
        <v>1202</v>
      </c>
      <c r="J227" s="368">
        <v>0</v>
      </c>
      <c r="K227" s="368">
        <v>10955</v>
      </c>
      <c r="L227" s="368">
        <v>0</v>
      </c>
      <c r="M227" s="368">
        <v>239019</v>
      </c>
      <c r="N227" s="368">
        <f t="shared" si="9"/>
        <v>239019</v>
      </c>
      <c r="O227" s="78"/>
      <c r="P227" s="78"/>
      <c r="Q227" s="78" t="s">
        <v>6278</v>
      </c>
      <c r="R227" s="78" t="s">
        <v>6282</v>
      </c>
      <c r="S227" s="369">
        <v>1722</v>
      </c>
      <c r="T227" s="84" t="s">
        <v>281</v>
      </c>
      <c r="U227" s="370" t="s">
        <v>589</v>
      </c>
      <c r="V227" s="370" t="s">
        <v>602</v>
      </c>
      <c r="W227" s="371">
        <v>1</v>
      </c>
      <c r="X227" s="84"/>
    </row>
    <row r="228" spans="1:24" ht="24.95" customHeight="1">
      <c r="A228" s="56">
        <v>89</v>
      </c>
      <c r="B228" s="301" t="s">
        <v>1087</v>
      </c>
      <c r="C228" s="301" t="s">
        <v>1088</v>
      </c>
      <c r="D228" s="372" t="s">
        <v>1203</v>
      </c>
      <c r="E228" s="372" t="s">
        <v>1004</v>
      </c>
      <c r="F228" s="373">
        <v>1994</v>
      </c>
      <c r="G228" s="84" t="s">
        <v>1090</v>
      </c>
      <c r="H228" s="84" t="s">
        <v>1091</v>
      </c>
      <c r="I228" s="84" t="s">
        <v>1204</v>
      </c>
      <c r="J228" s="368">
        <v>0</v>
      </c>
      <c r="K228" s="368">
        <v>6551</v>
      </c>
      <c r="L228" s="368">
        <v>0</v>
      </c>
      <c r="M228" s="368">
        <v>112426</v>
      </c>
      <c r="N228" s="368">
        <f t="shared" si="9"/>
        <v>112426</v>
      </c>
      <c r="O228" s="78"/>
      <c r="P228" s="78"/>
      <c r="Q228" s="78" t="s">
        <v>6278</v>
      </c>
      <c r="R228" s="78" t="s">
        <v>1205</v>
      </c>
      <c r="S228" s="369">
        <v>1193</v>
      </c>
      <c r="T228" s="84" t="s">
        <v>281</v>
      </c>
      <c r="U228" s="370" t="s">
        <v>589</v>
      </c>
      <c r="V228" s="370" t="s">
        <v>602</v>
      </c>
      <c r="W228" s="371">
        <v>1</v>
      </c>
      <c r="X228" s="84"/>
    </row>
    <row r="229" spans="1:24" ht="24.95" customHeight="1">
      <c r="A229" s="56">
        <v>90</v>
      </c>
      <c r="B229" s="301" t="s">
        <v>1087</v>
      </c>
      <c r="C229" s="301" t="s">
        <v>1088</v>
      </c>
      <c r="D229" s="372" t="s">
        <v>1206</v>
      </c>
      <c r="E229" s="372" t="s">
        <v>930</v>
      </c>
      <c r="F229" s="373">
        <v>2016</v>
      </c>
      <c r="G229" s="84" t="s">
        <v>1104</v>
      </c>
      <c r="H229" s="84" t="s">
        <v>1207</v>
      </c>
      <c r="I229" s="84" t="s">
        <v>1208</v>
      </c>
      <c r="J229" s="368">
        <v>1086.51</v>
      </c>
      <c r="K229" s="368">
        <v>52172</v>
      </c>
      <c r="L229" s="368">
        <v>600225</v>
      </c>
      <c r="M229" s="368">
        <v>180832</v>
      </c>
      <c r="N229" s="368">
        <f t="shared" si="9"/>
        <v>781057</v>
      </c>
      <c r="O229" s="78"/>
      <c r="P229" s="78"/>
      <c r="Q229" s="78" t="s">
        <v>6283</v>
      </c>
      <c r="R229" s="78" t="s">
        <v>6284</v>
      </c>
      <c r="S229" s="369">
        <v>3398</v>
      </c>
      <c r="T229" s="84" t="s">
        <v>880</v>
      </c>
      <c r="U229" s="370" t="s">
        <v>1209</v>
      </c>
      <c r="V229" s="370" t="s">
        <v>1210</v>
      </c>
      <c r="W229" s="371">
        <v>1</v>
      </c>
      <c r="X229" s="84"/>
    </row>
    <row r="230" spans="1:24" ht="24.95" customHeight="1">
      <c r="A230" s="56">
        <v>91</v>
      </c>
      <c r="B230" s="301" t="s">
        <v>1087</v>
      </c>
      <c r="C230" s="301" t="s">
        <v>1088</v>
      </c>
      <c r="D230" s="372" t="s">
        <v>1211</v>
      </c>
      <c r="E230" s="372" t="s">
        <v>930</v>
      </c>
      <c r="F230" s="373">
        <v>2017</v>
      </c>
      <c r="G230" s="84" t="s">
        <v>1104</v>
      </c>
      <c r="H230" s="84" t="s">
        <v>1212</v>
      </c>
      <c r="I230" s="84" t="s">
        <v>1213</v>
      </c>
      <c r="J230" s="368">
        <v>1237.47</v>
      </c>
      <c r="K230" s="368">
        <v>33885</v>
      </c>
      <c r="L230" s="368">
        <v>176209</v>
      </c>
      <c r="M230" s="368">
        <v>255369</v>
      </c>
      <c r="N230" s="368">
        <f t="shared" si="9"/>
        <v>431578</v>
      </c>
      <c r="O230" s="78" t="s">
        <v>6285</v>
      </c>
      <c r="P230" s="78" t="s">
        <v>6286</v>
      </c>
      <c r="Q230" s="78"/>
      <c r="R230" s="78"/>
      <c r="S230" s="369"/>
      <c r="T230" s="84"/>
      <c r="U230" s="370"/>
      <c r="V230" s="370"/>
      <c r="W230" s="371"/>
      <c r="X230" s="84"/>
    </row>
    <row r="231" spans="1:24" ht="24.95" customHeight="1">
      <c r="A231" s="56">
        <v>92</v>
      </c>
      <c r="B231" s="380" t="s">
        <v>1001</v>
      </c>
      <c r="C231" s="380" t="s">
        <v>1214</v>
      </c>
      <c r="D231" s="380" t="s">
        <v>1215</v>
      </c>
      <c r="E231" s="381" t="s">
        <v>1004</v>
      </c>
      <c r="F231" s="382">
        <v>1999</v>
      </c>
      <c r="G231" s="382" t="s">
        <v>1216</v>
      </c>
      <c r="H231" s="382" t="s">
        <v>1217</v>
      </c>
      <c r="I231" s="382" t="s">
        <v>1218</v>
      </c>
      <c r="J231" s="383">
        <v>0</v>
      </c>
      <c r="K231" s="384">
        <v>15530</v>
      </c>
      <c r="L231" s="383">
        <v>0</v>
      </c>
      <c r="M231" s="385">
        <v>417757</v>
      </c>
      <c r="N231" s="386">
        <f t="shared" si="9"/>
        <v>417757</v>
      </c>
      <c r="O231" s="380" t="s">
        <v>6287</v>
      </c>
      <c r="P231" s="387" t="s">
        <v>6288</v>
      </c>
      <c r="Q231" s="380"/>
      <c r="R231" s="388"/>
      <c r="S231" s="387"/>
      <c r="T231" s="389"/>
      <c r="U231" s="389"/>
      <c r="V231" s="390"/>
      <c r="W231" s="390"/>
      <c r="X231" s="391"/>
    </row>
    <row r="232" spans="1:24" ht="24.95" customHeight="1">
      <c r="A232" s="56">
        <v>93</v>
      </c>
      <c r="B232" s="380" t="s">
        <v>1087</v>
      </c>
      <c r="C232" s="380" t="s">
        <v>1214</v>
      </c>
      <c r="D232" s="382" t="s">
        <v>1219</v>
      </c>
      <c r="E232" s="381" t="s">
        <v>1004</v>
      </c>
      <c r="F232" s="382">
        <v>2016</v>
      </c>
      <c r="G232" s="382" t="s">
        <v>1216</v>
      </c>
      <c r="H232" s="382" t="s">
        <v>1220</v>
      </c>
      <c r="I232" s="382" t="s">
        <v>1221</v>
      </c>
      <c r="J232" s="392">
        <v>861.41</v>
      </c>
      <c r="K232" s="392">
        <v>17841</v>
      </c>
      <c r="L232" s="392">
        <v>84091</v>
      </c>
      <c r="M232" s="392">
        <v>317569</v>
      </c>
      <c r="N232" s="393">
        <f t="shared" si="9"/>
        <v>401660</v>
      </c>
      <c r="O232" s="394"/>
      <c r="P232" s="387"/>
      <c r="Q232" s="394" t="s">
        <v>6289</v>
      </c>
      <c r="R232" s="388" t="s">
        <v>6290</v>
      </c>
      <c r="S232" s="395" t="s">
        <v>879</v>
      </c>
      <c r="T232" s="396" t="s">
        <v>880</v>
      </c>
      <c r="U232" s="397">
        <v>42530</v>
      </c>
      <c r="V232" s="398">
        <v>43624</v>
      </c>
      <c r="W232" s="381"/>
      <c r="X232" s="399" t="s">
        <v>1222</v>
      </c>
    </row>
    <row r="233" spans="1:24" ht="24.95" customHeight="1">
      <c r="A233" s="56">
        <v>94</v>
      </c>
      <c r="B233" s="380" t="s">
        <v>1001</v>
      </c>
      <c r="C233" s="380" t="s">
        <v>1214</v>
      </c>
      <c r="D233" s="380" t="s">
        <v>1223</v>
      </c>
      <c r="E233" s="381" t="s">
        <v>1004</v>
      </c>
      <c r="F233" s="382">
        <v>1989</v>
      </c>
      <c r="G233" s="382" t="s">
        <v>1216</v>
      </c>
      <c r="H233" s="382" t="s">
        <v>1224</v>
      </c>
      <c r="I233" s="382" t="s">
        <v>1225</v>
      </c>
      <c r="J233" s="383">
        <v>0</v>
      </c>
      <c r="K233" s="384">
        <v>8165</v>
      </c>
      <c r="L233" s="383">
        <v>0</v>
      </c>
      <c r="M233" s="385">
        <v>107778</v>
      </c>
      <c r="N233" s="386">
        <f t="shared" si="9"/>
        <v>107778</v>
      </c>
      <c r="O233" s="380"/>
      <c r="P233" s="387"/>
      <c r="Q233" s="380" t="s">
        <v>6291</v>
      </c>
      <c r="R233" s="388" t="s">
        <v>6292</v>
      </c>
      <c r="S233" s="395">
        <v>2011</v>
      </c>
      <c r="T233" s="389" t="s">
        <v>880</v>
      </c>
      <c r="U233" s="400">
        <v>42576</v>
      </c>
      <c r="V233" s="401">
        <v>44401</v>
      </c>
      <c r="W233" s="390">
        <v>1</v>
      </c>
      <c r="X233" s="391"/>
    </row>
    <row r="234" spans="1:24" ht="24.95" customHeight="1">
      <c r="A234" s="56">
        <v>95</v>
      </c>
      <c r="B234" s="380" t="s">
        <v>1001</v>
      </c>
      <c r="C234" s="380" t="s">
        <v>1214</v>
      </c>
      <c r="D234" s="380" t="s">
        <v>1226</v>
      </c>
      <c r="E234" s="381" t="s">
        <v>1004</v>
      </c>
      <c r="F234" s="382">
        <v>2008</v>
      </c>
      <c r="G234" s="382" t="s">
        <v>1216</v>
      </c>
      <c r="H234" s="382" t="s">
        <v>1217</v>
      </c>
      <c r="I234" s="382" t="s">
        <v>1227</v>
      </c>
      <c r="J234" s="384">
        <v>346.32</v>
      </c>
      <c r="K234" s="384">
        <v>14437</v>
      </c>
      <c r="L234" s="385">
        <v>79813</v>
      </c>
      <c r="M234" s="385">
        <v>190568</v>
      </c>
      <c r="N234" s="386">
        <f t="shared" si="9"/>
        <v>270381</v>
      </c>
      <c r="O234" s="380"/>
      <c r="P234" s="402"/>
      <c r="Q234" s="380" t="s">
        <v>6278</v>
      </c>
      <c r="R234" s="403" t="s">
        <v>6293</v>
      </c>
      <c r="S234" s="404">
        <v>3973</v>
      </c>
      <c r="T234" s="389" t="s">
        <v>880</v>
      </c>
      <c r="U234" s="400">
        <v>42098</v>
      </c>
      <c r="V234" s="401">
        <v>43193</v>
      </c>
      <c r="W234" s="390">
        <v>1</v>
      </c>
      <c r="X234" s="391"/>
    </row>
    <row r="235" spans="1:24" ht="24.95" customHeight="1">
      <c r="A235" s="56">
        <v>96</v>
      </c>
      <c r="B235" s="380" t="s">
        <v>1001</v>
      </c>
      <c r="C235" s="380" t="s">
        <v>1214</v>
      </c>
      <c r="D235" s="380" t="s">
        <v>1228</v>
      </c>
      <c r="E235" s="381" t="s">
        <v>1004</v>
      </c>
      <c r="F235" s="382">
        <v>1994</v>
      </c>
      <c r="G235" s="382" t="s">
        <v>1216</v>
      </c>
      <c r="H235" s="382" t="s">
        <v>1229</v>
      </c>
      <c r="I235" s="382" t="s">
        <v>1230</v>
      </c>
      <c r="J235" s="384">
        <v>386.44</v>
      </c>
      <c r="K235" s="384">
        <v>9827</v>
      </c>
      <c r="L235" s="385">
        <v>63230</v>
      </c>
      <c r="M235" s="385">
        <v>153940</v>
      </c>
      <c r="N235" s="386">
        <f t="shared" si="9"/>
        <v>217170</v>
      </c>
      <c r="O235" s="380"/>
      <c r="P235" s="387"/>
      <c r="Q235" s="380" t="s">
        <v>6294</v>
      </c>
      <c r="R235" s="388" t="s">
        <v>6295</v>
      </c>
      <c r="S235" s="395">
        <v>1677</v>
      </c>
      <c r="T235" s="389" t="s">
        <v>880</v>
      </c>
      <c r="U235" s="400">
        <v>42118</v>
      </c>
      <c r="V235" s="401">
        <v>42848</v>
      </c>
      <c r="W235" s="390">
        <v>1</v>
      </c>
      <c r="X235" s="391"/>
    </row>
    <row r="236" spans="1:24" ht="24.95" customHeight="1">
      <c r="A236" s="56">
        <v>97</v>
      </c>
      <c r="B236" s="380" t="s">
        <v>1001</v>
      </c>
      <c r="C236" s="380" t="s">
        <v>1214</v>
      </c>
      <c r="D236" s="380" t="s">
        <v>1231</v>
      </c>
      <c r="E236" s="381" t="s">
        <v>1004</v>
      </c>
      <c r="F236" s="382">
        <v>1995</v>
      </c>
      <c r="G236" s="382" t="s">
        <v>1216</v>
      </c>
      <c r="H236" s="382" t="s">
        <v>1229</v>
      </c>
      <c r="I236" s="382" t="s">
        <v>1232</v>
      </c>
      <c r="J236" s="384">
        <v>624.75</v>
      </c>
      <c r="K236" s="384">
        <v>6781</v>
      </c>
      <c r="L236" s="385">
        <v>76165</v>
      </c>
      <c r="M236" s="385">
        <v>64097</v>
      </c>
      <c r="N236" s="386">
        <f t="shared" si="9"/>
        <v>140262</v>
      </c>
      <c r="O236" s="380"/>
      <c r="P236" s="387"/>
      <c r="Q236" s="380" t="s">
        <v>6291</v>
      </c>
      <c r="R236" s="388" t="s">
        <v>6296</v>
      </c>
      <c r="S236" s="395">
        <v>2201</v>
      </c>
      <c r="T236" s="389" t="s">
        <v>880</v>
      </c>
      <c r="U236" s="400">
        <v>41384</v>
      </c>
      <c r="V236" s="401">
        <v>45035</v>
      </c>
      <c r="W236" s="390">
        <v>1</v>
      </c>
      <c r="X236" s="391"/>
    </row>
    <row r="237" spans="1:24" ht="24.95" customHeight="1">
      <c r="A237" s="56">
        <v>98</v>
      </c>
      <c r="B237" s="380" t="s">
        <v>1001</v>
      </c>
      <c r="C237" s="380" t="s">
        <v>1214</v>
      </c>
      <c r="D237" s="380" t="s">
        <v>1233</v>
      </c>
      <c r="E237" s="381" t="s">
        <v>1004</v>
      </c>
      <c r="F237" s="382">
        <v>1995</v>
      </c>
      <c r="G237" s="382" t="s">
        <v>1216</v>
      </c>
      <c r="H237" s="382" t="s">
        <v>1234</v>
      </c>
      <c r="I237" s="382" t="s">
        <v>1235</v>
      </c>
      <c r="J237" s="384">
        <v>381.86</v>
      </c>
      <c r="K237" s="384">
        <v>6069</v>
      </c>
      <c r="L237" s="385">
        <v>76374</v>
      </c>
      <c r="M237" s="385">
        <v>75852</v>
      </c>
      <c r="N237" s="386">
        <f t="shared" si="9"/>
        <v>152226</v>
      </c>
      <c r="O237" s="380"/>
      <c r="P237" s="387"/>
      <c r="Q237" s="380" t="s">
        <v>6297</v>
      </c>
      <c r="R237" s="388" t="s">
        <v>6298</v>
      </c>
      <c r="S237" s="395" t="s">
        <v>879</v>
      </c>
      <c r="T237" s="389" t="s">
        <v>880</v>
      </c>
      <c r="U237" s="400">
        <v>42747</v>
      </c>
      <c r="V237" s="401">
        <v>43830</v>
      </c>
      <c r="W237" s="390"/>
      <c r="X237" s="399" t="s">
        <v>1222</v>
      </c>
    </row>
    <row r="238" spans="1:24" ht="24.95" customHeight="1">
      <c r="A238" s="56">
        <v>99</v>
      </c>
      <c r="B238" s="380" t="s">
        <v>1001</v>
      </c>
      <c r="C238" s="380" t="s">
        <v>1214</v>
      </c>
      <c r="D238" s="380" t="s">
        <v>1236</v>
      </c>
      <c r="E238" s="381" t="s">
        <v>1004</v>
      </c>
      <c r="F238" s="382">
        <v>1999</v>
      </c>
      <c r="G238" s="382" t="s">
        <v>1216</v>
      </c>
      <c r="H238" s="382" t="s">
        <v>1217</v>
      </c>
      <c r="I238" s="382" t="s">
        <v>1237</v>
      </c>
      <c r="J238" s="384">
        <v>339.14</v>
      </c>
      <c r="K238" s="384">
        <v>9370</v>
      </c>
      <c r="L238" s="385">
        <v>25003</v>
      </c>
      <c r="M238" s="385">
        <v>82254</v>
      </c>
      <c r="N238" s="386">
        <f t="shared" si="9"/>
        <v>107257</v>
      </c>
      <c r="O238" s="380"/>
      <c r="P238" s="387"/>
      <c r="Q238" s="380" t="s">
        <v>6297</v>
      </c>
      <c r="R238" s="388" t="s">
        <v>6299</v>
      </c>
      <c r="S238" s="395">
        <v>2170</v>
      </c>
      <c r="T238" s="389" t="s">
        <v>880</v>
      </c>
      <c r="U238" s="400">
        <v>40953</v>
      </c>
      <c r="V238" s="401">
        <v>42779</v>
      </c>
      <c r="W238" s="390">
        <v>1</v>
      </c>
      <c r="X238" s="391"/>
    </row>
    <row r="239" spans="1:24" ht="24.95" customHeight="1">
      <c r="A239" s="56">
        <v>100</v>
      </c>
      <c r="B239" s="380" t="s">
        <v>1001</v>
      </c>
      <c r="C239" s="380" t="s">
        <v>1214</v>
      </c>
      <c r="D239" s="380" t="s">
        <v>1238</v>
      </c>
      <c r="E239" s="381" t="s">
        <v>1004</v>
      </c>
      <c r="F239" s="382">
        <v>2005</v>
      </c>
      <c r="G239" s="382" t="s">
        <v>1216</v>
      </c>
      <c r="H239" s="382" t="s">
        <v>1239</v>
      </c>
      <c r="I239" s="382" t="s">
        <v>1240</v>
      </c>
      <c r="J239" s="384">
        <v>1087.79</v>
      </c>
      <c r="K239" s="384">
        <v>15006</v>
      </c>
      <c r="L239" s="385">
        <v>264634</v>
      </c>
      <c r="M239" s="385">
        <v>219087</v>
      </c>
      <c r="N239" s="386">
        <f t="shared" si="9"/>
        <v>483721</v>
      </c>
      <c r="O239" s="380"/>
      <c r="P239" s="387"/>
      <c r="Q239" s="380" t="s">
        <v>6300</v>
      </c>
      <c r="R239" s="388" t="s">
        <v>1241</v>
      </c>
      <c r="S239" s="395">
        <v>11917</v>
      </c>
      <c r="T239" s="389" t="s">
        <v>880</v>
      </c>
      <c r="U239" s="400">
        <v>42139</v>
      </c>
      <c r="V239" s="401">
        <v>45791</v>
      </c>
      <c r="W239" s="390">
        <v>1.5</v>
      </c>
      <c r="X239" s="391"/>
    </row>
    <row r="240" spans="1:24" ht="24.95" customHeight="1">
      <c r="A240" s="56">
        <v>101</v>
      </c>
      <c r="B240" s="380" t="s">
        <v>1001</v>
      </c>
      <c r="C240" s="380" t="s">
        <v>1214</v>
      </c>
      <c r="D240" s="380" t="s">
        <v>1242</v>
      </c>
      <c r="E240" s="381" t="s">
        <v>1004</v>
      </c>
      <c r="F240" s="382">
        <v>2002</v>
      </c>
      <c r="G240" s="382" t="s">
        <v>1216</v>
      </c>
      <c r="H240" s="382" t="s">
        <v>1243</v>
      </c>
      <c r="I240" s="382" t="s">
        <v>1244</v>
      </c>
      <c r="J240" s="384">
        <v>386.03</v>
      </c>
      <c r="K240" s="384">
        <v>15359</v>
      </c>
      <c r="L240" s="385">
        <v>131583</v>
      </c>
      <c r="M240" s="385">
        <v>210418</v>
      </c>
      <c r="N240" s="386">
        <f t="shared" si="9"/>
        <v>342001</v>
      </c>
      <c r="O240" s="380"/>
      <c r="P240" s="387"/>
      <c r="Q240" s="380" t="s">
        <v>6301</v>
      </c>
      <c r="R240" s="388" t="s">
        <v>6302</v>
      </c>
      <c r="S240" s="395">
        <v>2887</v>
      </c>
      <c r="T240" s="389" t="s">
        <v>880</v>
      </c>
      <c r="U240" s="400">
        <v>42301</v>
      </c>
      <c r="V240" s="401">
        <v>43396</v>
      </c>
      <c r="W240" s="390">
        <v>1</v>
      </c>
      <c r="X240" s="391"/>
    </row>
    <row r="241" spans="1:24" ht="24.95" customHeight="1">
      <c r="A241" s="56">
        <v>102</v>
      </c>
      <c r="B241" s="380" t="s">
        <v>1001</v>
      </c>
      <c r="C241" s="380" t="s">
        <v>1214</v>
      </c>
      <c r="D241" s="380" t="s">
        <v>1245</v>
      </c>
      <c r="E241" s="381" t="s">
        <v>1004</v>
      </c>
      <c r="F241" s="382">
        <v>1996</v>
      </c>
      <c r="G241" s="382" t="s">
        <v>1216</v>
      </c>
      <c r="H241" s="382" t="s">
        <v>1246</v>
      </c>
      <c r="I241" s="382" t="s">
        <v>1247</v>
      </c>
      <c r="J241" s="384">
        <v>706.62</v>
      </c>
      <c r="K241" s="384">
        <v>8925</v>
      </c>
      <c r="L241" s="385">
        <v>234206</v>
      </c>
      <c r="M241" s="385">
        <v>179065</v>
      </c>
      <c r="N241" s="386">
        <f t="shared" si="9"/>
        <v>413271</v>
      </c>
      <c r="O241" s="380"/>
      <c r="P241" s="387"/>
      <c r="Q241" s="380" t="s">
        <v>6303</v>
      </c>
      <c r="R241" s="388" t="s">
        <v>6304</v>
      </c>
      <c r="S241" s="395">
        <v>2811</v>
      </c>
      <c r="T241" s="389" t="s">
        <v>880</v>
      </c>
      <c r="U241" s="400">
        <v>41172</v>
      </c>
      <c r="V241" s="401">
        <v>42997</v>
      </c>
      <c r="W241" s="390">
        <v>1</v>
      </c>
      <c r="X241" s="391"/>
    </row>
    <row r="242" spans="1:24" ht="24.95" customHeight="1">
      <c r="A242" s="56">
        <v>103</v>
      </c>
      <c r="B242" s="380" t="s">
        <v>1001</v>
      </c>
      <c r="C242" s="380" t="s">
        <v>1214</v>
      </c>
      <c r="D242" s="380" t="s">
        <v>1248</v>
      </c>
      <c r="E242" s="381" t="s">
        <v>1004</v>
      </c>
      <c r="F242" s="382">
        <v>2009</v>
      </c>
      <c r="G242" s="382" t="s">
        <v>1216</v>
      </c>
      <c r="H242" s="382" t="s">
        <v>1234</v>
      </c>
      <c r="I242" s="382" t="s">
        <v>1249</v>
      </c>
      <c r="J242" s="384">
        <v>1007.73</v>
      </c>
      <c r="K242" s="384">
        <v>6672</v>
      </c>
      <c r="L242" s="385">
        <v>274948</v>
      </c>
      <c r="M242" s="385">
        <v>80731</v>
      </c>
      <c r="N242" s="386">
        <f t="shared" si="9"/>
        <v>355679</v>
      </c>
      <c r="O242" s="394"/>
      <c r="P242" s="387"/>
      <c r="Q242" s="394" t="s">
        <v>6305</v>
      </c>
      <c r="R242" s="388" t="s">
        <v>1250</v>
      </c>
      <c r="S242" s="395" t="s">
        <v>879</v>
      </c>
      <c r="T242" s="389" t="s">
        <v>880</v>
      </c>
      <c r="U242" s="400">
        <v>42747</v>
      </c>
      <c r="V242" s="401">
        <v>43830</v>
      </c>
      <c r="W242" s="390"/>
      <c r="X242" s="399" t="s">
        <v>1222</v>
      </c>
    </row>
    <row r="243" spans="1:24" ht="24.95" customHeight="1">
      <c r="A243" s="56">
        <v>104</v>
      </c>
      <c r="B243" s="380" t="s">
        <v>1001</v>
      </c>
      <c r="C243" s="380" t="s">
        <v>1214</v>
      </c>
      <c r="D243" s="380" t="s">
        <v>1251</v>
      </c>
      <c r="E243" s="381" t="s">
        <v>1004</v>
      </c>
      <c r="F243" s="382">
        <v>2011</v>
      </c>
      <c r="G243" s="382" t="s">
        <v>1216</v>
      </c>
      <c r="H243" s="382" t="s">
        <v>1229</v>
      </c>
      <c r="I243" s="382" t="s">
        <v>1252</v>
      </c>
      <c r="J243" s="384">
        <v>488.74</v>
      </c>
      <c r="K243" s="384">
        <v>8607</v>
      </c>
      <c r="L243" s="385">
        <v>202544</v>
      </c>
      <c r="M243" s="385">
        <v>68213</v>
      </c>
      <c r="N243" s="386">
        <f t="shared" si="9"/>
        <v>270757</v>
      </c>
      <c r="O243" s="394"/>
      <c r="P243" s="387"/>
      <c r="Q243" s="394" t="s">
        <v>6305</v>
      </c>
      <c r="R243" s="388" t="s">
        <v>1253</v>
      </c>
      <c r="S243" s="395">
        <v>2240</v>
      </c>
      <c r="T243" s="389" t="s">
        <v>880</v>
      </c>
      <c r="U243" s="400">
        <v>42454</v>
      </c>
      <c r="V243" s="401">
        <v>43914</v>
      </c>
      <c r="W243" s="390">
        <v>1</v>
      </c>
      <c r="X243" s="391"/>
    </row>
    <row r="244" spans="1:24" ht="24.95" customHeight="1">
      <c r="A244" s="56">
        <v>105</v>
      </c>
      <c r="B244" s="380" t="s">
        <v>1001</v>
      </c>
      <c r="C244" s="380" t="s">
        <v>1214</v>
      </c>
      <c r="D244" s="380" t="s">
        <v>1254</v>
      </c>
      <c r="E244" s="381" t="s">
        <v>1004</v>
      </c>
      <c r="F244" s="382">
        <v>2012</v>
      </c>
      <c r="G244" s="382" t="s">
        <v>1216</v>
      </c>
      <c r="H244" s="382" t="s">
        <v>1234</v>
      </c>
      <c r="I244" s="382" t="s">
        <v>1255</v>
      </c>
      <c r="J244" s="384">
        <v>663.36</v>
      </c>
      <c r="K244" s="384">
        <v>6995</v>
      </c>
      <c r="L244" s="385">
        <v>79092</v>
      </c>
      <c r="M244" s="385">
        <v>100028</v>
      </c>
      <c r="N244" s="386">
        <f t="shared" si="9"/>
        <v>179120</v>
      </c>
      <c r="O244" s="394"/>
      <c r="P244" s="387"/>
      <c r="Q244" s="394" t="s">
        <v>6306</v>
      </c>
      <c r="R244" s="388" t="s">
        <v>6307</v>
      </c>
      <c r="S244" s="395">
        <v>20440</v>
      </c>
      <c r="T244" s="389" t="s">
        <v>941</v>
      </c>
      <c r="U244" s="400">
        <v>42530</v>
      </c>
      <c r="V244" s="401">
        <v>43624</v>
      </c>
      <c r="W244" s="390">
        <v>5</v>
      </c>
      <c r="X244" s="391"/>
    </row>
    <row r="245" spans="1:24" ht="24.95" customHeight="1">
      <c r="A245" s="56">
        <v>106</v>
      </c>
      <c r="B245" s="318" t="s">
        <v>1001</v>
      </c>
      <c r="C245" s="318" t="s">
        <v>1256</v>
      </c>
      <c r="D245" s="405" t="s">
        <v>1257</v>
      </c>
      <c r="E245" s="406" t="s">
        <v>1004</v>
      </c>
      <c r="F245" s="407">
        <v>1994</v>
      </c>
      <c r="G245" s="321" t="s">
        <v>1258</v>
      </c>
      <c r="H245" s="321" t="s">
        <v>1259</v>
      </c>
      <c r="I245" s="321" t="s">
        <v>1260</v>
      </c>
      <c r="J245" s="408"/>
      <c r="K245" s="324">
        <v>5912</v>
      </c>
      <c r="L245" s="324"/>
      <c r="M245" s="324">
        <v>49801</v>
      </c>
      <c r="N245" s="324">
        <f>L245+M245</f>
        <v>49801</v>
      </c>
      <c r="O245" s="325"/>
      <c r="P245" s="326"/>
      <c r="Q245" s="409" t="s">
        <v>537</v>
      </c>
      <c r="R245" s="319" t="s">
        <v>6308</v>
      </c>
      <c r="S245" s="327"/>
      <c r="T245" s="318" t="s">
        <v>844</v>
      </c>
      <c r="U245" s="410">
        <v>41306</v>
      </c>
      <c r="V245" s="410">
        <v>43131</v>
      </c>
      <c r="W245" s="328">
        <v>1</v>
      </c>
      <c r="X245" s="321"/>
    </row>
    <row r="246" spans="1:24" ht="24.95" customHeight="1">
      <c r="A246" s="56">
        <v>107</v>
      </c>
      <c r="B246" s="318" t="s">
        <v>1261</v>
      </c>
      <c r="C246" s="318" t="s">
        <v>1262</v>
      </c>
      <c r="D246" s="405" t="s">
        <v>1263</v>
      </c>
      <c r="E246" s="406" t="s">
        <v>50</v>
      </c>
      <c r="F246" s="407">
        <v>1994</v>
      </c>
      <c r="G246" s="321" t="s">
        <v>1264</v>
      </c>
      <c r="H246" s="321" t="s">
        <v>1265</v>
      </c>
      <c r="I246" s="321" t="s">
        <v>1266</v>
      </c>
      <c r="J246" s="408"/>
      <c r="K246" s="324">
        <v>56426</v>
      </c>
      <c r="L246" s="324"/>
      <c r="M246" s="324">
        <v>45138</v>
      </c>
      <c r="N246" s="324">
        <f t="shared" ref="N246:N259" si="10">L246+M246</f>
        <v>45138</v>
      </c>
      <c r="O246" s="329"/>
      <c r="P246" s="330"/>
      <c r="Q246" s="409" t="s">
        <v>537</v>
      </c>
      <c r="R246" s="329" t="s">
        <v>6308</v>
      </c>
      <c r="S246" s="324"/>
      <c r="T246" s="318" t="s">
        <v>844</v>
      </c>
      <c r="U246" s="410">
        <v>41030</v>
      </c>
      <c r="V246" s="410">
        <v>42855</v>
      </c>
      <c r="W246" s="328">
        <v>1</v>
      </c>
      <c r="X246" s="321"/>
    </row>
    <row r="247" spans="1:24" ht="24.95" customHeight="1">
      <c r="A247" s="56">
        <v>108</v>
      </c>
      <c r="B247" s="318" t="s">
        <v>1261</v>
      </c>
      <c r="C247" s="318" t="s">
        <v>1262</v>
      </c>
      <c r="D247" s="405" t="s">
        <v>1267</v>
      </c>
      <c r="E247" s="406" t="s">
        <v>50</v>
      </c>
      <c r="F247" s="411">
        <v>1993</v>
      </c>
      <c r="G247" s="412" t="s">
        <v>1264</v>
      </c>
      <c r="H247" s="412" t="s">
        <v>1268</v>
      </c>
      <c r="I247" s="412" t="s">
        <v>1269</v>
      </c>
      <c r="J247" s="408">
        <v>344.26</v>
      </c>
      <c r="K247" s="324">
        <v>7292</v>
      </c>
      <c r="L247" s="413">
        <v>14382</v>
      </c>
      <c r="M247" s="324">
        <v>74645</v>
      </c>
      <c r="N247" s="324">
        <f t="shared" si="10"/>
        <v>89027</v>
      </c>
      <c r="O247" s="329"/>
      <c r="P247" s="329"/>
      <c r="Q247" s="409" t="s">
        <v>537</v>
      </c>
      <c r="R247" s="329" t="s">
        <v>6309</v>
      </c>
      <c r="S247" s="324"/>
      <c r="T247" s="318" t="s">
        <v>844</v>
      </c>
      <c r="U247" s="410">
        <v>42156</v>
      </c>
      <c r="V247" s="410">
        <v>42521</v>
      </c>
      <c r="W247" s="328">
        <v>1</v>
      </c>
      <c r="X247" s="321"/>
    </row>
    <row r="248" spans="1:24" ht="24.95" customHeight="1">
      <c r="A248" s="56">
        <v>109</v>
      </c>
      <c r="B248" s="318" t="s">
        <v>1261</v>
      </c>
      <c r="C248" s="318" t="s">
        <v>1262</v>
      </c>
      <c r="D248" s="405" t="s">
        <v>1270</v>
      </c>
      <c r="E248" s="406" t="s">
        <v>50</v>
      </c>
      <c r="F248" s="411">
        <v>1993</v>
      </c>
      <c r="G248" s="412" t="s">
        <v>1264</v>
      </c>
      <c r="H248" s="412" t="s">
        <v>1268</v>
      </c>
      <c r="I248" s="412" t="s">
        <v>1271</v>
      </c>
      <c r="J248" s="408">
        <v>829.83</v>
      </c>
      <c r="K248" s="324">
        <v>11260</v>
      </c>
      <c r="L248" s="413">
        <v>276089</v>
      </c>
      <c r="M248" s="324">
        <v>175734</v>
      </c>
      <c r="N248" s="324">
        <f t="shared" si="10"/>
        <v>451823</v>
      </c>
      <c r="O248" s="329"/>
      <c r="P248" s="329"/>
      <c r="Q248" s="409" t="s">
        <v>537</v>
      </c>
      <c r="R248" s="329" t="s">
        <v>6310</v>
      </c>
      <c r="S248" s="324"/>
      <c r="T248" s="318" t="s">
        <v>844</v>
      </c>
      <c r="U248" s="410">
        <v>41791</v>
      </c>
      <c r="V248" s="410">
        <v>42886</v>
      </c>
      <c r="W248" s="328">
        <v>1</v>
      </c>
      <c r="X248" s="321"/>
    </row>
    <row r="249" spans="1:24" ht="24.95" customHeight="1">
      <c r="A249" s="56">
        <v>110</v>
      </c>
      <c r="B249" s="318" t="s">
        <v>1261</v>
      </c>
      <c r="C249" s="318" t="s">
        <v>1262</v>
      </c>
      <c r="D249" s="405" t="s">
        <v>1272</v>
      </c>
      <c r="E249" s="406" t="s">
        <v>50</v>
      </c>
      <c r="F249" s="411">
        <v>1995</v>
      </c>
      <c r="G249" s="412" t="s">
        <v>1264</v>
      </c>
      <c r="H249" s="412" t="s">
        <v>1273</v>
      </c>
      <c r="I249" s="412" t="s">
        <v>1274</v>
      </c>
      <c r="J249" s="408">
        <v>291.08</v>
      </c>
      <c r="K249" s="324">
        <v>7645</v>
      </c>
      <c r="L249" s="413">
        <v>20414</v>
      </c>
      <c r="M249" s="324">
        <v>45893</v>
      </c>
      <c r="N249" s="324">
        <f t="shared" si="10"/>
        <v>66307</v>
      </c>
      <c r="O249" s="325"/>
      <c r="P249" s="326"/>
      <c r="Q249" s="414" t="s">
        <v>6311</v>
      </c>
      <c r="R249" s="319" t="s">
        <v>6312</v>
      </c>
      <c r="S249" s="327"/>
      <c r="T249" s="318" t="s">
        <v>844</v>
      </c>
      <c r="U249" s="410">
        <v>41030</v>
      </c>
      <c r="V249" s="410">
        <v>42855</v>
      </c>
      <c r="W249" s="328">
        <v>1</v>
      </c>
      <c r="X249" s="321"/>
    </row>
    <row r="250" spans="1:24" ht="24.95" customHeight="1">
      <c r="A250" s="56">
        <v>111</v>
      </c>
      <c r="B250" s="318" t="s">
        <v>1261</v>
      </c>
      <c r="C250" s="318" t="s">
        <v>1262</v>
      </c>
      <c r="D250" s="405" t="s">
        <v>1275</v>
      </c>
      <c r="E250" s="406" t="s">
        <v>50</v>
      </c>
      <c r="F250" s="411">
        <v>1996</v>
      </c>
      <c r="G250" s="412" t="s">
        <v>1264</v>
      </c>
      <c r="H250" s="412" t="s">
        <v>1276</v>
      </c>
      <c r="I250" s="412" t="s">
        <v>1277</v>
      </c>
      <c r="J250" s="408">
        <v>258.3</v>
      </c>
      <c r="K250" s="324">
        <v>7946</v>
      </c>
      <c r="L250" s="413">
        <v>18388</v>
      </c>
      <c r="M250" s="324">
        <v>78522</v>
      </c>
      <c r="N250" s="324">
        <f t="shared" si="10"/>
        <v>96910</v>
      </c>
      <c r="O250" s="329"/>
      <c r="P250" s="330"/>
      <c r="Q250" s="409" t="s">
        <v>409</v>
      </c>
      <c r="R250" s="329" t="s">
        <v>6313</v>
      </c>
      <c r="S250" s="324"/>
      <c r="T250" s="318" t="s">
        <v>844</v>
      </c>
      <c r="U250" s="410">
        <v>41821</v>
      </c>
      <c r="V250" s="410">
        <v>42916</v>
      </c>
      <c r="W250" s="328">
        <v>1</v>
      </c>
      <c r="X250" s="321"/>
    </row>
    <row r="251" spans="1:24" ht="24.95" customHeight="1">
      <c r="A251" s="56">
        <v>112</v>
      </c>
      <c r="B251" s="318" t="s">
        <v>1261</v>
      </c>
      <c r="C251" s="318" t="s">
        <v>1262</v>
      </c>
      <c r="D251" s="405" t="s">
        <v>1278</v>
      </c>
      <c r="E251" s="406" t="s">
        <v>50</v>
      </c>
      <c r="F251" s="411">
        <v>1998</v>
      </c>
      <c r="G251" s="412" t="s">
        <v>1264</v>
      </c>
      <c r="H251" s="412" t="s">
        <v>1279</v>
      </c>
      <c r="I251" s="412" t="s">
        <v>1280</v>
      </c>
      <c r="J251" s="408">
        <v>312.5</v>
      </c>
      <c r="K251" s="324">
        <v>7333</v>
      </c>
      <c r="L251" s="413">
        <v>15106</v>
      </c>
      <c r="M251" s="324">
        <v>48038</v>
      </c>
      <c r="N251" s="324">
        <f t="shared" si="10"/>
        <v>63144</v>
      </c>
      <c r="O251" s="329"/>
      <c r="P251" s="329"/>
      <c r="Q251" s="409" t="s">
        <v>537</v>
      </c>
      <c r="R251" s="329" t="s">
        <v>6314</v>
      </c>
      <c r="S251" s="324"/>
      <c r="T251" s="318" t="s">
        <v>844</v>
      </c>
      <c r="U251" s="410">
        <v>42191</v>
      </c>
      <c r="V251" s="410">
        <v>43286</v>
      </c>
      <c r="W251" s="328">
        <v>1</v>
      </c>
      <c r="X251" s="321"/>
    </row>
    <row r="252" spans="1:24" ht="24.95" customHeight="1">
      <c r="A252" s="56">
        <v>113</v>
      </c>
      <c r="B252" s="318" t="s">
        <v>1261</v>
      </c>
      <c r="C252" s="318" t="s">
        <v>1262</v>
      </c>
      <c r="D252" s="405" t="s">
        <v>1281</v>
      </c>
      <c r="E252" s="406" t="s">
        <v>50</v>
      </c>
      <c r="F252" s="411">
        <v>1998</v>
      </c>
      <c r="G252" s="412" t="s">
        <v>1264</v>
      </c>
      <c r="H252" s="412" t="s">
        <v>1273</v>
      </c>
      <c r="I252" s="412" t="s">
        <v>1282</v>
      </c>
      <c r="J252" s="408">
        <v>373.74</v>
      </c>
      <c r="K252" s="324">
        <v>7652</v>
      </c>
      <c r="L252" s="413">
        <v>24325</v>
      </c>
      <c r="M252" s="324">
        <v>74224</v>
      </c>
      <c r="N252" s="324">
        <f t="shared" si="10"/>
        <v>98549</v>
      </c>
      <c r="O252" s="329"/>
      <c r="P252" s="329"/>
      <c r="Q252" s="414" t="s">
        <v>6315</v>
      </c>
      <c r="R252" s="329" t="s">
        <v>6316</v>
      </c>
      <c r="S252" s="324"/>
      <c r="T252" s="318" t="s">
        <v>844</v>
      </c>
      <c r="U252" s="410">
        <v>41061</v>
      </c>
      <c r="V252" s="410">
        <v>42886</v>
      </c>
      <c r="W252" s="328">
        <v>1</v>
      </c>
      <c r="X252" s="321"/>
    </row>
    <row r="253" spans="1:24" ht="24.95" customHeight="1">
      <c r="A253" s="56">
        <v>114</v>
      </c>
      <c r="B253" s="318" t="s">
        <v>1261</v>
      </c>
      <c r="C253" s="318" t="s">
        <v>1262</v>
      </c>
      <c r="D253" s="405" t="s">
        <v>1283</v>
      </c>
      <c r="E253" s="406" t="s">
        <v>50</v>
      </c>
      <c r="F253" s="411">
        <v>2000</v>
      </c>
      <c r="G253" s="412" t="s">
        <v>1264</v>
      </c>
      <c r="H253" s="412" t="s">
        <v>1284</v>
      </c>
      <c r="I253" s="412" t="s">
        <v>1285</v>
      </c>
      <c r="J253" s="408">
        <v>709.43</v>
      </c>
      <c r="K253" s="324">
        <v>7684</v>
      </c>
      <c r="L253" s="413">
        <v>34196</v>
      </c>
      <c r="M253" s="324">
        <v>100095</v>
      </c>
      <c r="N253" s="324">
        <f t="shared" si="10"/>
        <v>134291</v>
      </c>
      <c r="O253" s="329"/>
      <c r="P253" s="329"/>
      <c r="Q253" s="409" t="s">
        <v>6278</v>
      </c>
      <c r="R253" s="329" t="s">
        <v>6314</v>
      </c>
      <c r="S253" s="324"/>
      <c r="T253" s="318" t="s">
        <v>844</v>
      </c>
      <c r="U253" s="410">
        <v>42107</v>
      </c>
      <c r="V253" s="410">
        <v>43202</v>
      </c>
      <c r="W253" s="328">
        <v>1</v>
      </c>
      <c r="X253" s="321"/>
    </row>
    <row r="254" spans="1:24" ht="24.95" customHeight="1">
      <c r="A254" s="56">
        <v>115</v>
      </c>
      <c r="B254" s="318" t="s">
        <v>1086</v>
      </c>
      <c r="C254" s="318" t="s">
        <v>1262</v>
      </c>
      <c r="D254" s="405" t="s">
        <v>1286</v>
      </c>
      <c r="E254" s="406" t="s">
        <v>148</v>
      </c>
      <c r="F254" s="411">
        <v>2000</v>
      </c>
      <c r="G254" s="412" t="s">
        <v>1287</v>
      </c>
      <c r="H254" s="412" t="s">
        <v>1288</v>
      </c>
      <c r="I254" s="412" t="s">
        <v>1289</v>
      </c>
      <c r="J254" s="415">
        <v>1014.13</v>
      </c>
      <c r="K254" s="413">
        <v>9650</v>
      </c>
      <c r="L254" s="413">
        <v>181107</v>
      </c>
      <c r="M254" s="413">
        <v>103737</v>
      </c>
      <c r="N254" s="413">
        <f t="shared" si="10"/>
        <v>284844</v>
      </c>
      <c r="O254" s="416"/>
      <c r="P254" s="416"/>
      <c r="Q254" s="409" t="s">
        <v>6278</v>
      </c>
      <c r="R254" s="319" t="s">
        <v>6317</v>
      </c>
      <c r="S254" s="413"/>
      <c r="T254" s="318" t="s">
        <v>844</v>
      </c>
      <c r="U254" s="410">
        <v>42518</v>
      </c>
      <c r="V254" s="410">
        <v>43612</v>
      </c>
      <c r="W254" s="328">
        <v>1</v>
      </c>
      <c r="X254" s="412"/>
    </row>
    <row r="255" spans="1:24" ht="24.95" customHeight="1">
      <c r="A255" s="56">
        <v>116</v>
      </c>
      <c r="B255" s="318" t="s">
        <v>1261</v>
      </c>
      <c r="C255" s="318" t="s">
        <v>1262</v>
      </c>
      <c r="D255" s="405" t="s">
        <v>1290</v>
      </c>
      <c r="E255" s="406" t="s">
        <v>50</v>
      </c>
      <c r="F255" s="411">
        <v>2000</v>
      </c>
      <c r="G255" s="412" t="s">
        <v>1264</v>
      </c>
      <c r="H255" s="412" t="s">
        <v>1273</v>
      </c>
      <c r="I255" s="412" t="s">
        <v>1291</v>
      </c>
      <c r="J255" s="408">
        <v>788.94</v>
      </c>
      <c r="K255" s="324">
        <v>19891</v>
      </c>
      <c r="L255" s="413">
        <v>201006</v>
      </c>
      <c r="M255" s="324">
        <v>104556</v>
      </c>
      <c r="N255" s="324">
        <f t="shared" si="10"/>
        <v>305562</v>
      </c>
      <c r="O255" s="325"/>
      <c r="P255" s="326"/>
      <c r="Q255" s="417" t="s">
        <v>409</v>
      </c>
      <c r="R255" s="418" t="s">
        <v>6318</v>
      </c>
      <c r="S255" s="327"/>
      <c r="T255" s="318" t="s">
        <v>844</v>
      </c>
      <c r="U255" s="410">
        <v>42736</v>
      </c>
      <c r="V255" s="410">
        <v>43465</v>
      </c>
      <c r="W255" s="328">
        <v>1</v>
      </c>
      <c r="X255" s="321"/>
    </row>
    <row r="256" spans="1:24" ht="24.95" customHeight="1">
      <c r="A256" s="56">
        <v>117</v>
      </c>
      <c r="B256" s="318" t="s">
        <v>1261</v>
      </c>
      <c r="C256" s="318" t="s">
        <v>1262</v>
      </c>
      <c r="D256" s="405" t="s">
        <v>1292</v>
      </c>
      <c r="E256" s="406" t="s">
        <v>153</v>
      </c>
      <c r="F256" s="411">
        <v>2000</v>
      </c>
      <c r="G256" s="412" t="s">
        <v>1264</v>
      </c>
      <c r="H256" s="412" t="s">
        <v>1273</v>
      </c>
      <c r="I256" s="412" t="s">
        <v>1291</v>
      </c>
      <c r="J256" s="408">
        <v>227.49</v>
      </c>
      <c r="K256" s="324"/>
      <c r="L256" s="413">
        <v>105188</v>
      </c>
      <c r="M256" s="324"/>
      <c r="N256" s="324">
        <f t="shared" si="10"/>
        <v>105188</v>
      </c>
      <c r="O256" s="329"/>
      <c r="P256" s="330"/>
      <c r="Q256" s="417" t="s">
        <v>409</v>
      </c>
      <c r="R256" s="394" t="s">
        <v>6318</v>
      </c>
      <c r="S256" s="324"/>
      <c r="T256" s="318" t="s">
        <v>844</v>
      </c>
      <c r="U256" s="410">
        <v>42736</v>
      </c>
      <c r="V256" s="410">
        <v>43465</v>
      </c>
      <c r="W256" s="328">
        <v>1</v>
      </c>
      <c r="X256" s="321"/>
    </row>
    <row r="257" spans="1:24" ht="24.95" customHeight="1">
      <c r="A257" s="56">
        <v>118</v>
      </c>
      <c r="B257" s="318" t="s">
        <v>1261</v>
      </c>
      <c r="C257" s="318" t="s">
        <v>1262</v>
      </c>
      <c r="D257" s="405" t="s">
        <v>1293</v>
      </c>
      <c r="E257" s="406" t="s">
        <v>148</v>
      </c>
      <c r="F257" s="411">
        <v>2011</v>
      </c>
      <c r="G257" s="412" t="s">
        <v>1264</v>
      </c>
      <c r="H257" s="412" t="s">
        <v>1268</v>
      </c>
      <c r="I257" s="412" t="s">
        <v>1294</v>
      </c>
      <c r="J257" s="408">
        <v>324.54000000000002</v>
      </c>
      <c r="K257" s="324">
        <v>2131</v>
      </c>
      <c r="L257" s="413">
        <v>212850</v>
      </c>
      <c r="M257" s="324">
        <v>20883</v>
      </c>
      <c r="N257" s="324">
        <f t="shared" si="10"/>
        <v>233733</v>
      </c>
      <c r="O257" s="329"/>
      <c r="P257" s="329"/>
      <c r="Q257" s="409" t="s">
        <v>497</v>
      </c>
      <c r="R257" s="329" t="s">
        <v>6319</v>
      </c>
      <c r="S257" s="324"/>
      <c r="T257" s="318" t="s">
        <v>844</v>
      </c>
      <c r="U257" s="410">
        <v>41974</v>
      </c>
      <c r="V257" s="410">
        <v>43069</v>
      </c>
      <c r="W257" s="328">
        <v>1</v>
      </c>
      <c r="X257" s="321"/>
    </row>
    <row r="258" spans="1:24" ht="24.95" customHeight="1">
      <c r="A258" s="56">
        <v>119</v>
      </c>
      <c r="B258" s="318" t="s">
        <v>1261</v>
      </c>
      <c r="C258" s="318" t="s">
        <v>1262</v>
      </c>
      <c r="D258" s="405" t="s">
        <v>1295</v>
      </c>
      <c r="E258" s="406" t="s">
        <v>50</v>
      </c>
      <c r="F258" s="411">
        <v>1995</v>
      </c>
      <c r="G258" s="412" t="s">
        <v>1264</v>
      </c>
      <c r="H258" s="412" t="s">
        <v>1296</v>
      </c>
      <c r="I258" s="412" t="s">
        <v>1297</v>
      </c>
      <c r="J258" s="408">
        <v>505.92</v>
      </c>
      <c r="K258" s="324">
        <v>20849</v>
      </c>
      <c r="L258" s="413">
        <v>66004</v>
      </c>
      <c r="M258" s="324">
        <v>72700</v>
      </c>
      <c r="N258" s="324">
        <f t="shared" si="10"/>
        <v>138704</v>
      </c>
      <c r="O258" s="329"/>
      <c r="P258" s="329"/>
      <c r="Q258" s="409" t="s">
        <v>537</v>
      </c>
      <c r="R258" s="319" t="s">
        <v>6320</v>
      </c>
      <c r="S258" s="324"/>
      <c r="T258" s="318" t="s">
        <v>844</v>
      </c>
      <c r="U258" s="410">
        <v>41214</v>
      </c>
      <c r="V258" s="410">
        <v>43039</v>
      </c>
      <c r="W258" s="328">
        <v>1</v>
      </c>
      <c r="X258" s="321"/>
    </row>
    <row r="259" spans="1:24" ht="24.95" customHeight="1">
      <c r="A259" s="56">
        <v>120</v>
      </c>
      <c r="B259" s="318" t="s">
        <v>1261</v>
      </c>
      <c r="C259" s="318" t="s">
        <v>1262</v>
      </c>
      <c r="D259" s="405" t="s">
        <v>1298</v>
      </c>
      <c r="E259" s="406" t="s">
        <v>50</v>
      </c>
      <c r="F259" s="411">
        <v>1997</v>
      </c>
      <c r="G259" s="321" t="s">
        <v>1264</v>
      </c>
      <c r="H259" s="321" t="s">
        <v>1279</v>
      </c>
      <c r="I259" s="321" t="s">
        <v>1299</v>
      </c>
      <c r="J259" s="408">
        <v>175</v>
      </c>
      <c r="K259" s="324">
        <v>6691</v>
      </c>
      <c r="L259" s="324">
        <v>10003</v>
      </c>
      <c r="M259" s="324">
        <v>136294</v>
      </c>
      <c r="N259" s="324">
        <f t="shared" si="10"/>
        <v>146297</v>
      </c>
      <c r="O259" s="329"/>
      <c r="P259" s="329"/>
      <c r="Q259" s="409" t="s">
        <v>497</v>
      </c>
      <c r="R259" s="329" t="s">
        <v>6321</v>
      </c>
      <c r="S259" s="324"/>
      <c r="T259" s="318" t="s">
        <v>844</v>
      </c>
      <c r="U259" s="410">
        <v>42095</v>
      </c>
      <c r="V259" s="410">
        <v>43190</v>
      </c>
      <c r="W259" s="328">
        <v>1</v>
      </c>
      <c r="X259" s="321" t="s">
        <v>1300</v>
      </c>
    </row>
    <row r="260" spans="1:24" ht="24.95" customHeight="1">
      <c r="A260" s="56">
        <v>121</v>
      </c>
      <c r="B260" s="87" t="s">
        <v>1261</v>
      </c>
      <c r="C260" s="87" t="s">
        <v>1301</v>
      </c>
      <c r="D260" s="87" t="s">
        <v>1302</v>
      </c>
      <c r="E260" s="145" t="s">
        <v>50</v>
      </c>
      <c r="F260" s="419">
        <v>1993</v>
      </c>
      <c r="G260" s="146" t="s">
        <v>1303</v>
      </c>
      <c r="H260" s="87" t="s">
        <v>1304</v>
      </c>
      <c r="I260" s="87" t="s">
        <v>1305</v>
      </c>
      <c r="J260" s="420" t="s">
        <v>1306</v>
      </c>
      <c r="K260" s="420">
        <v>9317</v>
      </c>
      <c r="L260" s="295"/>
      <c r="M260" s="295">
        <v>67876</v>
      </c>
      <c r="N260" s="295">
        <f t="shared" ref="N260:N286" si="11">SUM(L260:M260)</f>
        <v>67876</v>
      </c>
      <c r="O260" s="295"/>
      <c r="P260" s="117"/>
      <c r="Q260" s="1416" t="s">
        <v>6278</v>
      </c>
      <c r="R260" s="421" t="s">
        <v>6322</v>
      </c>
      <c r="S260" s="420" t="s">
        <v>813</v>
      </c>
      <c r="T260" s="87" t="s">
        <v>281</v>
      </c>
      <c r="U260" s="88" t="s">
        <v>1307</v>
      </c>
      <c r="V260" s="88" t="s">
        <v>1308</v>
      </c>
      <c r="W260" s="422"/>
      <c r="X260" s="30" t="s">
        <v>1309</v>
      </c>
    </row>
    <row r="261" spans="1:24" ht="24.95" customHeight="1">
      <c r="A261" s="56">
        <v>122</v>
      </c>
      <c r="B261" s="87" t="s">
        <v>1261</v>
      </c>
      <c r="C261" s="87" t="s">
        <v>1301</v>
      </c>
      <c r="D261" s="87" t="s">
        <v>1310</v>
      </c>
      <c r="E261" s="145" t="s">
        <v>225</v>
      </c>
      <c r="F261" s="419">
        <v>1994</v>
      </c>
      <c r="G261" s="146" t="s">
        <v>1303</v>
      </c>
      <c r="H261" s="87" t="s">
        <v>1311</v>
      </c>
      <c r="I261" s="87" t="s">
        <v>1312</v>
      </c>
      <c r="J261" s="420" t="s">
        <v>1306</v>
      </c>
      <c r="K261" s="420">
        <v>9247</v>
      </c>
      <c r="L261" s="295"/>
      <c r="M261" s="295">
        <v>33289</v>
      </c>
      <c r="N261" s="295">
        <f t="shared" si="11"/>
        <v>33289</v>
      </c>
      <c r="O261" s="295"/>
      <c r="P261" s="117"/>
      <c r="Q261" s="1416" t="s">
        <v>6274</v>
      </c>
      <c r="R261" s="421" t="s">
        <v>1064</v>
      </c>
      <c r="S261" s="420">
        <v>589</v>
      </c>
      <c r="T261" s="87" t="s">
        <v>281</v>
      </c>
      <c r="U261" s="88" t="s">
        <v>1313</v>
      </c>
      <c r="V261" s="88" t="s">
        <v>1314</v>
      </c>
      <c r="W261" s="423">
        <v>1</v>
      </c>
      <c r="X261" s="146"/>
    </row>
    <row r="262" spans="1:24" ht="24.95" customHeight="1">
      <c r="A262" s="56">
        <v>123</v>
      </c>
      <c r="B262" s="87" t="s">
        <v>1261</v>
      </c>
      <c r="C262" s="87" t="s">
        <v>1315</v>
      </c>
      <c r="D262" s="87" t="s">
        <v>1316</v>
      </c>
      <c r="E262" s="145" t="s">
        <v>225</v>
      </c>
      <c r="F262" s="419">
        <v>1994</v>
      </c>
      <c r="G262" s="146" t="s">
        <v>1303</v>
      </c>
      <c r="H262" s="87" t="s">
        <v>1317</v>
      </c>
      <c r="I262" s="87" t="s">
        <v>1318</v>
      </c>
      <c r="J262" s="420" t="s">
        <v>1306</v>
      </c>
      <c r="K262" s="420">
        <v>6049</v>
      </c>
      <c r="L262" s="295"/>
      <c r="M262" s="295">
        <v>64006</v>
      </c>
      <c r="N262" s="295">
        <f t="shared" si="11"/>
        <v>64006</v>
      </c>
      <c r="O262" s="295"/>
      <c r="P262" s="117"/>
      <c r="Q262" s="1416" t="s">
        <v>6274</v>
      </c>
      <c r="R262" s="421" t="s">
        <v>6323</v>
      </c>
      <c r="S262" s="420" t="s">
        <v>813</v>
      </c>
      <c r="T262" s="87" t="s">
        <v>281</v>
      </c>
      <c r="U262" s="88" t="s">
        <v>1319</v>
      </c>
      <c r="V262" s="88" t="s">
        <v>1320</v>
      </c>
      <c r="W262" s="424"/>
      <c r="X262" s="30" t="s">
        <v>1309</v>
      </c>
    </row>
    <row r="263" spans="1:24" ht="24.95" customHeight="1">
      <c r="A263" s="56">
        <v>124</v>
      </c>
      <c r="B263" s="87" t="s">
        <v>1261</v>
      </c>
      <c r="C263" s="87" t="s">
        <v>1315</v>
      </c>
      <c r="D263" s="87" t="s">
        <v>1321</v>
      </c>
      <c r="E263" s="145" t="s">
        <v>225</v>
      </c>
      <c r="F263" s="419">
        <v>1994</v>
      </c>
      <c r="G263" s="146" t="s">
        <v>1303</v>
      </c>
      <c r="H263" s="87" t="s">
        <v>1322</v>
      </c>
      <c r="I263" s="87" t="s">
        <v>1323</v>
      </c>
      <c r="J263" s="420" t="s">
        <v>1306</v>
      </c>
      <c r="K263" s="420">
        <v>3598</v>
      </c>
      <c r="L263" s="295"/>
      <c r="M263" s="295">
        <v>28124</v>
      </c>
      <c r="N263" s="295">
        <f t="shared" si="11"/>
        <v>28124</v>
      </c>
      <c r="O263" s="295"/>
      <c r="P263" s="117"/>
      <c r="Q263" s="1416" t="s">
        <v>6324</v>
      </c>
      <c r="R263" s="425" t="s">
        <v>1324</v>
      </c>
      <c r="S263" s="420">
        <v>3552</v>
      </c>
      <c r="T263" s="87" t="s">
        <v>281</v>
      </c>
      <c r="U263" s="88" t="s">
        <v>1325</v>
      </c>
      <c r="V263" s="88" t="s">
        <v>1326</v>
      </c>
      <c r="W263" s="423">
        <v>7</v>
      </c>
      <c r="X263" s="146"/>
    </row>
    <row r="264" spans="1:24" ht="24.95" customHeight="1">
      <c r="A264" s="56">
        <v>125</v>
      </c>
      <c r="B264" s="87" t="s">
        <v>1261</v>
      </c>
      <c r="C264" s="87" t="s">
        <v>1315</v>
      </c>
      <c r="D264" s="87" t="s">
        <v>1327</v>
      </c>
      <c r="E264" s="145" t="s">
        <v>225</v>
      </c>
      <c r="F264" s="419">
        <v>1996</v>
      </c>
      <c r="G264" s="146" t="s">
        <v>1303</v>
      </c>
      <c r="H264" s="87" t="s">
        <v>1322</v>
      </c>
      <c r="I264" s="87" t="s">
        <v>1328</v>
      </c>
      <c r="J264" s="420">
        <v>103.18</v>
      </c>
      <c r="K264" s="420">
        <v>9003</v>
      </c>
      <c r="L264" s="295">
        <v>9535</v>
      </c>
      <c r="M264" s="295">
        <v>340355</v>
      </c>
      <c r="N264" s="295">
        <f t="shared" si="11"/>
        <v>349890</v>
      </c>
      <c r="O264" s="295"/>
      <c r="P264" s="117"/>
      <c r="Q264" s="1416" t="s">
        <v>6324</v>
      </c>
      <c r="R264" s="421" t="s">
        <v>1329</v>
      </c>
      <c r="S264" s="420" t="s">
        <v>813</v>
      </c>
      <c r="T264" s="87" t="s">
        <v>281</v>
      </c>
      <c r="U264" s="88" t="s">
        <v>1169</v>
      </c>
      <c r="V264" s="88" t="s">
        <v>1330</v>
      </c>
      <c r="W264" s="422"/>
      <c r="X264" s="30" t="s">
        <v>1309</v>
      </c>
    </row>
    <row r="265" spans="1:24" ht="24.95" customHeight="1">
      <c r="A265" s="56">
        <v>126</v>
      </c>
      <c r="B265" s="87" t="s">
        <v>1261</v>
      </c>
      <c r="C265" s="87" t="s">
        <v>1315</v>
      </c>
      <c r="D265" s="87" t="s">
        <v>1331</v>
      </c>
      <c r="E265" s="145" t="s">
        <v>225</v>
      </c>
      <c r="F265" s="419">
        <v>1996</v>
      </c>
      <c r="G265" s="146" t="s">
        <v>1303</v>
      </c>
      <c r="H265" s="87" t="s">
        <v>1332</v>
      </c>
      <c r="I265" s="87" t="s">
        <v>1333</v>
      </c>
      <c r="J265" s="420" t="s">
        <v>1306</v>
      </c>
      <c r="K265" s="420">
        <v>5997</v>
      </c>
      <c r="L265" s="295"/>
      <c r="M265" s="295">
        <v>82758</v>
      </c>
      <c r="N265" s="295">
        <f t="shared" si="11"/>
        <v>82758</v>
      </c>
      <c r="O265" s="295"/>
      <c r="P265" s="117"/>
      <c r="Q265" s="1416" t="s">
        <v>6324</v>
      </c>
      <c r="R265" s="421" t="s">
        <v>6325</v>
      </c>
      <c r="S265" s="420" t="s">
        <v>813</v>
      </c>
      <c r="T265" s="87" t="s">
        <v>281</v>
      </c>
      <c r="U265" s="88" t="s">
        <v>1169</v>
      </c>
      <c r="V265" s="88" t="s">
        <v>1330</v>
      </c>
      <c r="W265" s="422"/>
      <c r="X265" s="30" t="s">
        <v>1309</v>
      </c>
    </row>
    <row r="266" spans="1:24" ht="24.95" customHeight="1">
      <c r="A266" s="56">
        <v>127</v>
      </c>
      <c r="B266" s="87" t="s">
        <v>1261</v>
      </c>
      <c r="C266" s="87" t="s">
        <v>1315</v>
      </c>
      <c r="D266" s="87" t="s">
        <v>1334</v>
      </c>
      <c r="E266" s="145" t="s">
        <v>225</v>
      </c>
      <c r="F266" s="419">
        <v>1996</v>
      </c>
      <c r="G266" s="146" t="s">
        <v>1303</v>
      </c>
      <c r="H266" s="87" t="s">
        <v>1335</v>
      </c>
      <c r="I266" s="87" t="s">
        <v>1336</v>
      </c>
      <c r="J266" s="420">
        <v>1028.6400000000001</v>
      </c>
      <c r="K266" s="420" t="s">
        <v>1337</v>
      </c>
      <c r="L266" s="426">
        <v>204867</v>
      </c>
      <c r="M266" s="426"/>
      <c r="N266" s="295">
        <f t="shared" si="11"/>
        <v>204867</v>
      </c>
      <c r="O266" s="295"/>
      <c r="P266" s="117"/>
      <c r="Q266" s="1416" t="s">
        <v>6324</v>
      </c>
      <c r="R266" s="421" t="s">
        <v>1338</v>
      </c>
      <c r="S266" s="420">
        <v>3685</v>
      </c>
      <c r="T266" s="427" t="s">
        <v>844</v>
      </c>
      <c r="U266" s="88" t="s">
        <v>1339</v>
      </c>
      <c r="V266" s="88" t="s">
        <v>1340</v>
      </c>
      <c r="W266" s="423">
        <v>5</v>
      </c>
      <c r="X266" s="146"/>
    </row>
    <row r="267" spans="1:24" ht="24.95" customHeight="1">
      <c r="A267" s="56">
        <v>128</v>
      </c>
      <c r="B267" s="87" t="s">
        <v>1261</v>
      </c>
      <c r="C267" s="87" t="s">
        <v>1315</v>
      </c>
      <c r="D267" s="87" t="s">
        <v>1341</v>
      </c>
      <c r="E267" s="145" t="s">
        <v>225</v>
      </c>
      <c r="F267" s="419">
        <v>1997</v>
      </c>
      <c r="G267" s="146" t="s">
        <v>1303</v>
      </c>
      <c r="H267" s="87" t="s">
        <v>1322</v>
      </c>
      <c r="I267" s="87" t="s">
        <v>1342</v>
      </c>
      <c r="J267" s="420">
        <v>338.02</v>
      </c>
      <c r="K267" s="420">
        <v>6069</v>
      </c>
      <c r="L267" s="295">
        <v>103523</v>
      </c>
      <c r="M267" s="295">
        <v>148107</v>
      </c>
      <c r="N267" s="295">
        <f t="shared" si="11"/>
        <v>251630</v>
      </c>
      <c r="O267" s="295"/>
      <c r="P267" s="117"/>
      <c r="Q267" s="1416" t="s">
        <v>6324</v>
      </c>
      <c r="R267" s="421" t="s">
        <v>1343</v>
      </c>
      <c r="S267" s="420">
        <v>3053</v>
      </c>
      <c r="T267" s="87" t="s">
        <v>281</v>
      </c>
      <c r="U267" s="88" t="s">
        <v>1153</v>
      </c>
      <c r="V267" s="88" t="s">
        <v>1344</v>
      </c>
      <c r="W267" s="423">
        <v>1</v>
      </c>
      <c r="X267" s="146"/>
    </row>
    <row r="268" spans="1:24" ht="24.95" customHeight="1">
      <c r="A268" s="56">
        <v>129</v>
      </c>
      <c r="B268" s="87" t="s">
        <v>1261</v>
      </c>
      <c r="C268" s="87" t="s">
        <v>1315</v>
      </c>
      <c r="D268" s="87" t="s">
        <v>1345</v>
      </c>
      <c r="E268" s="145" t="s">
        <v>225</v>
      </c>
      <c r="F268" s="419">
        <v>1998</v>
      </c>
      <c r="G268" s="146" t="s">
        <v>1303</v>
      </c>
      <c r="H268" s="87" t="s">
        <v>1332</v>
      </c>
      <c r="I268" s="87" t="s">
        <v>1346</v>
      </c>
      <c r="J268" s="420">
        <v>370.92</v>
      </c>
      <c r="K268" s="420">
        <v>3967</v>
      </c>
      <c r="L268" s="295">
        <v>43585</v>
      </c>
      <c r="M268" s="295">
        <v>38401</v>
      </c>
      <c r="N268" s="295">
        <f t="shared" si="11"/>
        <v>81986</v>
      </c>
      <c r="O268" s="295"/>
      <c r="P268" s="117" t="s">
        <v>426</v>
      </c>
      <c r="Q268" s="428"/>
      <c r="R268" s="421"/>
      <c r="S268" s="420"/>
      <c r="T268" s="87"/>
      <c r="U268" s="419"/>
      <c r="V268" s="419"/>
      <c r="W268" s="429"/>
      <c r="X268" s="146"/>
    </row>
    <row r="269" spans="1:24" ht="24.95" customHeight="1">
      <c r="A269" s="56">
        <v>130</v>
      </c>
      <c r="B269" s="87" t="s">
        <v>794</v>
      </c>
      <c r="C269" s="87" t="s">
        <v>1315</v>
      </c>
      <c r="D269" s="87" t="s">
        <v>1347</v>
      </c>
      <c r="E269" s="145" t="s">
        <v>225</v>
      </c>
      <c r="F269" s="419">
        <v>1999</v>
      </c>
      <c r="G269" s="146" t="s">
        <v>1348</v>
      </c>
      <c r="H269" s="87" t="s">
        <v>1349</v>
      </c>
      <c r="I269" s="87" t="s">
        <v>1350</v>
      </c>
      <c r="J269" s="420">
        <v>552.41999999999996</v>
      </c>
      <c r="K269" s="420">
        <v>18942</v>
      </c>
      <c r="L269" s="295">
        <v>170089</v>
      </c>
      <c r="M269" s="295">
        <v>491220</v>
      </c>
      <c r="N269" s="295">
        <f t="shared" si="11"/>
        <v>661309</v>
      </c>
      <c r="O269" s="295"/>
      <c r="P269" s="117"/>
      <c r="Q269" s="1416" t="s">
        <v>6324</v>
      </c>
      <c r="R269" s="421" t="s">
        <v>1351</v>
      </c>
      <c r="S269" s="420" t="s">
        <v>1352</v>
      </c>
      <c r="T269" s="87" t="s">
        <v>281</v>
      </c>
      <c r="U269" s="88" t="s">
        <v>1065</v>
      </c>
      <c r="V269" s="88" t="s">
        <v>1353</v>
      </c>
      <c r="W269" s="422"/>
      <c r="X269" s="30" t="s">
        <v>1354</v>
      </c>
    </row>
    <row r="270" spans="1:24" ht="24.95" customHeight="1">
      <c r="A270" s="1458">
        <v>131</v>
      </c>
      <c r="B270" s="1476" t="s">
        <v>794</v>
      </c>
      <c r="C270" s="1476" t="s">
        <v>1315</v>
      </c>
      <c r="D270" s="87" t="s">
        <v>1355</v>
      </c>
      <c r="E270" s="145" t="s">
        <v>225</v>
      </c>
      <c r="F270" s="419">
        <v>1999</v>
      </c>
      <c r="G270" s="146" t="s">
        <v>1348</v>
      </c>
      <c r="H270" s="87" t="s">
        <v>1356</v>
      </c>
      <c r="I270" s="87" t="s">
        <v>1357</v>
      </c>
      <c r="J270" s="420">
        <v>828.35</v>
      </c>
      <c r="K270" s="420">
        <v>8886</v>
      </c>
      <c r="L270" s="295">
        <v>235739</v>
      </c>
      <c r="M270" s="295">
        <v>129845</v>
      </c>
      <c r="N270" s="295">
        <f t="shared" si="11"/>
        <v>365584</v>
      </c>
      <c r="O270" s="295"/>
      <c r="P270" s="117"/>
      <c r="Q270" s="428" t="s">
        <v>6326</v>
      </c>
      <c r="R270" s="421" t="s">
        <v>1358</v>
      </c>
      <c r="S270" s="420">
        <v>3950</v>
      </c>
      <c r="T270" s="427" t="s">
        <v>1359</v>
      </c>
      <c r="U270" s="88" t="s">
        <v>1360</v>
      </c>
      <c r="V270" s="88" t="s">
        <v>1361</v>
      </c>
      <c r="W270" s="423">
        <v>1</v>
      </c>
      <c r="X270" s="146"/>
    </row>
    <row r="271" spans="1:24" ht="24.95" customHeight="1">
      <c r="A271" s="1475"/>
      <c r="B271" s="1477"/>
      <c r="C271" s="1477"/>
      <c r="D271" s="87" t="s">
        <v>1355</v>
      </c>
      <c r="E271" s="145" t="s">
        <v>225</v>
      </c>
      <c r="F271" s="419">
        <v>1999</v>
      </c>
      <c r="G271" s="146" t="s">
        <v>1348</v>
      </c>
      <c r="H271" s="87" t="s">
        <v>1356</v>
      </c>
      <c r="I271" s="87" t="s">
        <v>1362</v>
      </c>
      <c r="J271" s="420"/>
      <c r="K271" s="420">
        <v>2000</v>
      </c>
      <c r="L271" s="295"/>
      <c r="M271" s="295"/>
      <c r="N271" s="295"/>
      <c r="O271" s="295"/>
      <c r="P271" s="117"/>
      <c r="Q271" s="428" t="s">
        <v>6327</v>
      </c>
      <c r="R271" s="421" t="s">
        <v>6328</v>
      </c>
      <c r="S271" s="420">
        <v>494</v>
      </c>
      <c r="T271" s="427" t="s">
        <v>1359</v>
      </c>
      <c r="U271" s="88" t="s">
        <v>1363</v>
      </c>
      <c r="V271" s="88" t="s">
        <v>1364</v>
      </c>
      <c r="W271" s="423">
        <v>1</v>
      </c>
      <c r="X271" s="146"/>
    </row>
    <row r="272" spans="1:24" ht="24.95" customHeight="1">
      <c r="A272" s="1475"/>
      <c r="B272" s="1477"/>
      <c r="C272" s="1477"/>
      <c r="D272" s="87" t="s">
        <v>1365</v>
      </c>
      <c r="E272" s="145" t="s">
        <v>841</v>
      </c>
      <c r="F272" s="419">
        <v>1999</v>
      </c>
      <c r="G272" s="146" t="s">
        <v>1366</v>
      </c>
      <c r="H272" s="87" t="s">
        <v>1367</v>
      </c>
      <c r="I272" s="87" t="s">
        <v>1368</v>
      </c>
      <c r="J272" s="420"/>
      <c r="K272" s="420">
        <v>807</v>
      </c>
      <c r="L272" s="295"/>
      <c r="M272" s="295">
        <v>20497</v>
      </c>
      <c r="N272" s="295">
        <v>20497</v>
      </c>
      <c r="O272" s="295"/>
      <c r="P272" s="117"/>
      <c r="Q272" s="428" t="s">
        <v>6324</v>
      </c>
      <c r="R272" s="421" t="s">
        <v>6329</v>
      </c>
      <c r="S272" s="420">
        <v>204</v>
      </c>
      <c r="T272" s="427" t="s">
        <v>845</v>
      </c>
      <c r="U272" s="88" t="s">
        <v>1369</v>
      </c>
      <c r="V272" s="88" t="s">
        <v>1370</v>
      </c>
      <c r="W272" s="423">
        <v>1</v>
      </c>
      <c r="X272" s="146"/>
    </row>
    <row r="273" spans="1:24" ht="24.95" customHeight="1">
      <c r="A273" s="1459"/>
      <c r="B273" s="1478"/>
      <c r="C273" s="1478"/>
      <c r="D273" s="87" t="s">
        <v>1355</v>
      </c>
      <c r="E273" s="145" t="s">
        <v>225</v>
      </c>
      <c r="F273" s="419">
        <v>1999</v>
      </c>
      <c r="G273" s="146" t="s">
        <v>1348</v>
      </c>
      <c r="H273" s="87" t="s">
        <v>1356</v>
      </c>
      <c r="I273" s="87" t="s">
        <v>1371</v>
      </c>
      <c r="J273" s="420"/>
      <c r="K273" s="420">
        <v>2095</v>
      </c>
      <c r="L273" s="295"/>
      <c r="M273" s="295">
        <v>51149</v>
      </c>
      <c r="N273" s="295">
        <v>51149</v>
      </c>
      <c r="O273" s="295"/>
      <c r="P273" s="117"/>
      <c r="Q273" s="1416" t="s">
        <v>6324</v>
      </c>
      <c r="R273" s="421" t="s">
        <v>6330</v>
      </c>
      <c r="S273" s="420">
        <v>511</v>
      </c>
      <c r="T273" s="427" t="s">
        <v>1359</v>
      </c>
      <c r="U273" s="88" t="s">
        <v>1369</v>
      </c>
      <c r="V273" s="88" t="s">
        <v>1370</v>
      </c>
      <c r="W273" s="423">
        <v>1</v>
      </c>
      <c r="X273" s="146"/>
    </row>
    <row r="274" spans="1:24" ht="24.95" customHeight="1">
      <c r="A274" s="1458">
        <v>132</v>
      </c>
      <c r="B274" s="1476" t="s">
        <v>794</v>
      </c>
      <c r="C274" s="1476" t="s">
        <v>1315</v>
      </c>
      <c r="D274" s="87" t="s">
        <v>1372</v>
      </c>
      <c r="E274" s="145" t="s">
        <v>225</v>
      </c>
      <c r="F274" s="419">
        <v>1999</v>
      </c>
      <c r="G274" s="146" t="s">
        <v>1348</v>
      </c>
      <c r="H274" s="87" t="s">
        <v>1373</v>
      </c>
      <c r="I274" s="87" t="s">
        <v>1374</v>
      </c>
      <c r="J274" s="420">
        <v>509</v>
      </c>
      <c r="K274" s="420">
        <v>9984</v>
      </c>
      <c r="L274" s="295">
        <v>138799</v>
      </c>
      <c r="M274" s="295">
        <v>269634</v>
      </c>
      <c r="N274" s="295">
        <f t="shared" si="11"/>
        <v>408433</v>
      </c>
      <c r="O274" s="295"/>
      <c r="P274" s="117"/>
      <c r="Q274" s="1416" t="s">
        <v>6324</v>
      </c>
      <c r="R274" s="421" t="s">
        <v>1375</v>
      </c>
      <c r="S274" s="420" t="s">
        <v>814</v>
      </c>
      <c r="T274" s="87" t="s">
        <v>281</v>
      </c>
      <c r="U274" s="88" t="s">
        <v>1376</v>
      </c>
      <c r="V274" s="88" t="s">
        <v>1377</v>
      </c>
      <c r="W274" s="423"/>
      <c r="X274" s="30" t="s">
        <v>1354</v>
      </c>
    </row>
    <row r="275" spans="1:24" ht="24.95" customHeight="1">
      <c r="A275" s="1459"/>
      <c r="B275" s="1478"/>
      <c r="C275" s="1478"/>
      <c r="D275" s="87" t="s">
        <v>1372</v>
      </c>
      <c r="E275" s="145" t="s">
        <v>225</v>
      </c>
      <c r="F275" s="419">
        <v>1999</v>
      </c>
      <c r="G275" s="146" t="s">
        <v>1348</v>
      </c>
      <c r="H275" s="87" t="s">
        <v>1373</v>
      </c>
      <c r="I275" s="87" t="s">
        <v>1378</v>
      </c>
      <c r="J275" s="420"/>
      <c r="K275" s="420">
        <v>1084</v>
      </c>
      <c r="L275" s="295"/>
      <c r="M275" s="295">
        <v>20921</v>
      </c>
      <c r="N275" s="295">
        <v>20921</v>
      </c>
      <c r="O275" s="295"/>
      <c r="P275" s="117"/>
      <c r="Q275" s="1416" t="s">
        <v>6324</v>
      </c>
      <c r="R275" s="421" t="s">
        <v>6330</v>
      </c>
      <c r="S275" s="420">
        <v>545</v>
      </c>
      <c r="T275" s="87" t="s">
        <v>281</v>
      </c>
      <c r="U275" s="88" t="s">
        <v>1379</v>
      </c>
      <c r="V275" s="88" t="s">
        <v>1380</v>
      </c>
      <c r="W275" s="423">
        <v>1</v>
      </c>
      <c r="X275" s="30"/>
    </row>
    <row r="276" spans="1:24" ht="24.95" customHeight="1">
      <c r="A276" s="56">
        <v>133</v>
      </c>
      <c r="B276" s="87" t="s">
        <v>794</v>
      </c>
      <c r="C276" s="87" t="s">
        <v>1381</v>
      </c>
      <c r="D276" s="87" t="s">
        <v>1382</v>
      </c>
      <c r="E276" s="145" t="s">
        <v>225</v>
      </c>
      <c r="F276" s="419">
        <v>2000</v>
      </c>
      <c r="G276" s="146" t="s">
        <v>1348</v>
      </c>
      <c r="H276" s="87" t="s">
        <v>1356</v>
      </c>
      <c r="I276" s="87" t="s">
        <v>1383</v>
      </c>
      <c r="J276" s="420" t="s">
        <v>1306</v>
      </c>
      <c r="K276" s="420">
        <v>6416</v>
      </c>
      <c r="L276" s="295"/>
      <c r="M276" s="295">
        <v>137249</v>
      </c>
      <c r="N276" s="295">
        <f t="shared" si="11"/>
        <v>137249</v>
      </c>
      <c r="O276" s="295"/>
      <c r="P276" s="117"/>
      <c r="Q276" s="1416" t="s">
        <v>6324</v>
      </c>
      <c r="R276" s="421" t="s">
        <v>1157</v>
      </c>
      <c r="S276" s="420" t="s">
        <v>1352</v>
      </c>
      <c r="T276" s="87" t="s">
        <v>281</v>
      </c>
      <c r="U276" s="88" t="s">
        <v>1384</v>
      </c>
      <c r="V276" s="88" t="s">
        <v>1385</v>
      </c>
      <c r="W276" s="422"/>
      <c r="X276" s="30" t="s">
        <v>1354</v>
      </c>
    </row>
    <row r="277" spans="1:24" ht="24.95" customHeight="1">
      <c r="A277" s="56">
        <v>134</v>
      </c>
      <c r="B277" s="87" t="s">
        <v>794</v>
      </c>
      <c r="C277" s="87" t="s">
        <v>1381</v>
      </c>
      <c r="D277" s="87" t="s">
        <v>1386</v>
      </c>
      <c r="E277" s="145" t="s">
        <v>225</v>
      </c>
      <c r="F277" s="419">
        <v>2016</v>
      </c>
      <c r="G277" s="146" t="s">
        <v>1348</v>
      </c>
      <c r="H277" s="87" t="s">
        <v>1356</v>
      </c>
      <c r="I277" s="87" t="s">
        <v>1387</v>
      </c>
      <c r="J277" s="420">
        <v>988</v>
      </c>
      <c r="K277" s="420">
        <v>9689</v>
      </c>
      <c r="L277" s="295">
        <v>509363</v>
      </c>
      <c r="M277" s="295">
        <v>157930</v>
      </c>
      <c r="N277" s="295">
        <v>667293</v>
      </c>
      <c r="O277" s="295"/>
      <c r="P277" s="117"/>
      <c r="Q277" s="1416" t="s">
        <v>6331</v>
      </c>
      <c r="R277" s="421" t="s">
        <v>6332</v>
      </c>
      <c r="S277" s="420">
        <v>5050</v>
      </c>
      <c r="T277" s="87" t="s">
        <v>845</v>
      </c>
      <c r="U277" s="88" t="s">
        <v>1388</v>
      </c>
      <c r="V277" s="88" t="s">
        <v>1389</v>
      </c>
      <c r="W277" s="422">
        <v>1</v>
      </c>
      <c r="X277" s="30"/>
    </row>
    <row r="278" spans="1:24" ht="24.95" customHeight="1">
      <c r="A278" s="1458">
        <v>135</v>
      </c>
      <c r="B278" s="1476" t="s">
        <v>794</v>
      </c>
      <c r="C278" s="1476" t="s">
        <v>1315</v>
      </c>
      <c r="D278" s="87" t="s">
        <v>1390</v>
      </c>
      <c r="E278" s="145" t="s">
        <v>225</v>
      </c>
      <c r="F278" s="419">
        <v>2001</v>
      </c>
      <c r="G278" s="146" t="s">
        <v>1348</v>
      </c>
      <c r="H278" s="87" t="s">
        <v>1356</v>
      </c>
      <c r="I278" s="87" t="s">
        <v>1391</v>
      </c>
      <c r="J278" s="420" t="s">
        <v>1306</v>
      </c>
      <c r="K278" s="420">
        <v>7338</v>
      </c>
      <c r="L278" s="295"/>
      <c r="M278" s="295">
        <v>50889</v>
      </c>
      <c r="N278" s="295">
        <v>50889</v>
      </c>
      <c r="O278" s="295"/>
      <c r="P278" s="117"/>
      <c r="Q278" s="1416" t="s">
        <v>6324</v>
      </c>
      <c r="R278" s="421" t="s">
        <v>1064</v>
      </c>
      <c r="S278" s="420">
        <v>942</v>
      </c>
      <c r="T278" s="87" t="s">
        <v>281</v>
      </c>
      <c r="U278" s="88" t="s">
        <v>1392</v>
      </c>
      <c r="V278" s="88" t="s">
        <v>1125</v>
      </c>
      <c r="W278" s="423">
        <v>1</v>
      </c>
      <c r="X278" s="146"/>
    </row>
    <row r="279" spans="1:24" ht="24.95" customHeight="1">
      <c r="A279" s="1475"/>
      <c r="B279" s="1477"/>
      <c r="C279" s="1477"/>
      <c r="D279" s="87" t="s">
        <v>1390</v>
      </c>
      <c r="E279" s="145" t="s">
        <v>225</v>
      </c>
      <c r="F279" s="419">
        <v>2002</v>
      </c>
      <c r="G279" s="146" t="s">
        <v>1348</v>
      </c>
      <c r="H279" s="87" t="s">
        <v>1356</v>
      </c>
      <c r="I279" s="87" t="s">
        <v>1393</v>
      </c>
      <c r="J279" s="420"/>
      <c r="K279" s="420">
        <v>304</v>
      </c>
      <c r="L279" s="295"/>
      <c r="M279" s="295">
        <v>3651</v>
      </c>
      <c r="N279" s="295">
        <f t="shared" si="11"/>
        <v>3651</v>
      </c>
      <c r="O279" s="295"/>
      <c r="P279" s="117"/>
      <c r="Q279" s="1416" t="s">
        <v>6327</v>
      </c>
      <c r="R279" s="421" t="s">
        <v>6328</v>
      </c>
      <c r="S279" s="420">
        <v>118</v>
      </c>
      <c r="T279" s="87" t="s">
        <v>281</v>
      </c>
      <c r="U279" s="88" t="s">
        <v>1394</v>
      </c>
      <c r="V279" s="88" t="s">
        <v>1395</v>
      </c>
      <c r="W279" s="423">
        <v>1</v>
      </c>
      <c r="X279" s="146"/>
    </row>
    <row r="280" spans="1:24" ht="24.95" customHeight="1">
      <c r="A280" s="1459"/>
      <c r="B280" s="1478"/>
      <c r="C280" s="1478"/>
      <c r="D280" s="87" t="s">
        <v>1390</v>
      </c>
      <c r="E280" s="145" t="s">
        <v>225</v>
      </c>
      <c r="F280" s="419">
        <v>2003</v>
      </c>
      <c r="G280" s="146" t="s">
        <v>1348</v>
      </c>
      <c r="H280" s="87" t="s">
        <v>1356</v>
      </c>
      <c r="I280" s="87" t="s">
        <v>1396</v>
      </c>
      <c r="J280" s="420"/>
      <c r="K280" s="420">
        <v>228</v>
      </c>
      <c r="L280" s="295"/>
      <c r="M280" s="295">
        <v>1266</v>
      </c>
      <c r="N280" s="295">
        <f t="shared" si="11"/>
        <v>1266</v>
      </c>
      <c r="O280" s="295"/>
      <c r="P280" s="117"/>
      <c r="Q280" s="1416" t="s">
        <v>6327</v>
      </c>
      <c r="R280" s="421" t="s">
        <v>6333</v>
      </c>
      <c r="S280" s="420">
        <v>84</v>
      </c>
      <c r="T280" s="87" t="s">
        <v>281</v>
      </c>
      <c r="U280" s="88" t="s">
        <v>1397</v>
      </c>
      <c r="V280" s="88" t="s">
        <v>1398</v>
      </c>
      <c r="W280" s="423">
        <v>1</v>
      </c>
      <c r="X280" s="146"/>
    </row>
    <row r="281" spans="1:24" ht="24.95" customHeight="1">
      <c r="A281" s="56">
        <v>136</v>
      </c>
      <c r="B281" s="87" t="s">
        <v>794</v>
      </c>
      <c r="C281" s="87" t="s">
        <v>1315</v>
      </c>
      <c r="D281" s="87" t="s">
        <v>1399</v>
      </c>
      <c r="E281" s="145" t="s">
        <v>225</v>
      </c>
      <c r="F281" s="419">
        <v>2002</v>
      </c>
      <c r="G281" s="146" t="s">
        <v>1348</v>
      </c>
      <c r="H281" s="87" t="s">
        <v>1400</v>
      </c>
      <c r="I281" s="87" t="s">
        <v>1401</v>
      </c>
      <c r="J281" s="420" t="s">
        <v>1306</v>
      </c>
      <c r="K281" s="420">
        <v>7785</v>
      </c>
      <c r="L281" s="295"/>
      <c r="M281" s="295">
        <v>104522</v>
      </c>
      <c r="N281" s="295">
        <f t="shared" si="11"/>
        <v>104522</v>
      </c>
      <c r="O281" s="295"/>
      <c r="P281" s="117"/>
      <c r="Q281" s="1416" t="s">
        <v>6324</v>
      </c>
      <c r="R281" s="421" t="s">
        <v>1064</v>
      </c>
      <c r="S281" s="420">
        <v>1865</v>
      </c>
      <c r="T281" s="87" t="s">
        <v>281</v>
      </c>
      <c r="U281" s="88" t="s">
        <v>1363</v>
      </c>
      <c r="V281" s="88" t="s">
        <v>1364</v>
      </c>
      <c r="W281" s="423">
        <v>1</v>
      </c>
      <c r="X281" s="146"/>
    </row>
    <row r="282" spans="1:24" ht="24.95" customHeight="1">
      <c r="A282" s="56">
        <v>137</v>
      </c>
      <c r="B282" s="87" t="s">
        <v>794</v>
      </c>
      <c r="C282" s="87" t="s">
        <v>1315</v>
      </c>
      <c r="D282" s="87" t="s">
        <v>1402</v>
      </c>
      <c r="E282" s="145" t="s">
        <v>225</v>
      </c>
      <c r="F282" s="419">
        <v>2005</v>
      </c>
      <c r="G282" s="146" t="s">
        <v>1348</v>
      </c>
      <c r="H282" s="87" t="s">
        <v>1349</v>
      </c>
      <c r="I282" s="87" t="s">
        <v>1403</v>
      </c>
      <c r="J282" s="420">
        <v>410.05</v>
      </c>
      <c r="K282" s="420">
        <v>15548</v>
      </c>
      <c r="L282" s="295">
        <v>43099</v>
      </c>
      <c r="M282" s="295">
        <v>138695</v>
      </c>
      <c r="N282" s="295">
        <f t="shared" si="11"/>
        <v>181794</v>
      </c>
      <c r="O282" s="295"/>
      <c r="P282" s="117"/>
      <c r="Q282" s="1416" t="s">
        <v>6324</v>
      </c>
      <c r="R282" s="421" t="s">
        <v>1404</v>
      </c>
      <c r="S282" s="420" t="s">
        <v>1352</v>
      </c>
      <c r="T282" s="87" t="s">
        <v>281</v>
      </c>
      <c r="U282" s="88" t="s">
        <v>1405</v>
      </c>
      <c r="V282" s="88" t="s">
        <v>1406</v>
      </c>
      <c r="W282" s="422"/>
      <c r="X282" s="30" t="s">
        <v>1354</v>
      </c>
    </row>
    <row r="283" spans="1:24" ht="24.95" customHeight="1">
      <c r="A283" s="56">
        <v>138</v>
      </c>
      <c r="B283" s="87" t="s">
        <v>794</v>
      </c>
      <c r="C283" s="87" t="s">
        <v>1315</v>
      </c>
      <c r="D283" s="87" t="s">
        <v>1407</v>
      </c>
      <c r="E283" s="145" t="s">
        <v>225</v>
      </c>
      <c r="F283" s="419">
        <v>2008</v>
      </c>
      <c r="G283" s="146" t="s">
        <v>1348</v>
      </c>
      <c r="H283" s="87" t="s">
        <v>1408</v>
      </c>
      <c r="I283" s="87" t="s">
        <v>1409</v>
      </c>
      <c r="J283" s="420">
        <v>277.02999999999997</v>
      </c>
      <c r="K283" s="420">
        <v>4942</v>
      </c>
      <c r="L283" s="295">
        <v>93902</v>
      </c>
      <c r="M283" s="295">
        <v>72153</v>
      </c>
      <c r="N283" s="295">
        <f t="shared" si="11"/>
        <v>166055</v>
      </c>
      <c r="O283" s="295"/>
      <c r="P283" s="117"/>
      <c r="Q283" s="1416" t="s">
        <v>6324</v>
      </c>
      <c r="R283" s="421" t="s">
        <v>1410</v>
      </c>
      <c r="S283" s="420" t="s">
        <v>1352</v>
      </c>
      <c r="T283" s="87" t="s">
        <v>281</v>
      </c>
      <c r="U283" s="88" t="s">
        <v>1411</v>
      </c>
      <c r="V283" s="88" t="s">
        <v>1412</v>
      </c>
      <c r="W283" s="422"/>
      <c r="X283" s="30" t="s">
        <v>1354</v>
      </c>
    </row>
    <row r="284" spans="1:24" ht="24.95" customHeight="1">
      <c r="A284" s="56">
        <v>139</v>
      </c>
      <c r="B284" s="87" t="s">
        <v>794</v>
      </c>
      <c r="C284" s="87" t="s">
        <v>1315</v>
      </c>
      <c r="D284" s="87" t="s">
        <v>1413</v>
      </c>
      <c r="E284" s="145" t="s">
        <v>225</v>
      </c>
      <c r="F284" s="419">
        <v>2009</v>
      </c>
      <c r="G284" s="146" t="s">
        <v>1348</v>
      </c>
      <c r="H284" s="87" t="s">
        <v>1408</v>
      </c>
      <c r="I284" s="87" t="s">
        <v>1414</v>
      </c>
      <c r="J284" s="420">
        <v>798.4</v>
      </c>
      <c r="K284" s="420">
        <v>8895</v>
      </c>
      <c r="L284" s="295">
        <v>219676</v>
      </c>
      <c r="M284" s="295">
        <v>120082</v>
      </c>
      <c r="N284" s="295">
        <f t="shared" si="11"/>
        <v>339758</v>
      </c>
      <c r="O284" s="295"/>
      <c r="P284" s="117"/>
      <c r="Q284" s="1416" t="s">
        <v>6324</v>
      </c>
      <c r="R284" s="421" t="s">
        <v>1415</v>
      </c>
      <c r="S284" s="420" t="s">
        <v>1352</v>
      </c>
      <c r="T284" s="87" t="s">
        <v>281</v>
      </c>
      <c r="U284" s="88" t="s">
        <v>1416</v>
      </c>
      <c r="V284" s="88" t="s">
        <v>1417</v>
      </c>
      <c r="W284" s="422"/>
      <c r="X284" s="30" t="s">
        <v>1354</v>
      </c>
    </row>
    <row r="285" spans="1:24" ht="24.95" customHeight="1">
      <c r="A285" s="56">
        <v>140</v>
      </c>
      <c r="B285" s="87" t="s">
        <v>794</v>
      </c>
      <c r="C285" s="87" t="s">
        <v>1315</v>
      </c>
      <c r="D285" s="87" t="s">
        <v>1418</v>
      </c>
      <c r="E285" s="145" t="s">
        <v>225</v>
      </c>
      <c r="F285" s="419">
        <v>2012</v>
      </c>
      <c r="G285" s="146" t="s">
        <v>1348</v>
      </c>
      <c r="H285" s="87" t="s">
        <v>1419</v>
      </c>
      <c r="I285" s="87" t="s">
        <v>1420</v>
      </c>
      <c r="J285" s="420">
        <v>265.36</v>
      </c>
      <c r="K285" s="420">
        <v>5103</v>
      </c>
      <c r="L285" s="295">
        <v>14973</v>
      </c>
      <c r="M285" s="295">
        <v>41266</v>
      </c>
      <c r="N285" s="295">
        <f t="shared" si="11"/>
        <v>56239</v>
      </c>
      <c r="O285" s="295"/>
      <c r="P285" s="117"/>
      <c r="Q285" s="1416" t="s">
        <v>6324</v>
      </c>
      <c r="R285" s="421" t="s">
        <v>1421</v>
      </c>
      <c r="S285" s="420">
        <v>1092</v>
      </c>
      <c r="T285" s="87" t="s">
        <v>281</v>
      </c>
      <c r="U285" s="88" t="s">
        <v>1422</v>
      </c>
      <c r="V285" s="88" t="s">
        <v>1423</v>
      </c>
      <c r="W285" s="423">
        <v>1</v>
      </c>
      <c r="X285" s="146"/>
    </row>
    <row r="286" spans="1:24" ht="24.95" customHeight="1">
      <c r="A286" s="56">
        <v>141</v>
      </c>
      <c r="B286" s="29" t="s">
        <v>1424</v>
      </c>
      <c r="C286" s="29" t="s">
        <v>1425</v>
      </c>
      <c r="D286" s="22" t="s">
        <v>1426</v>
      </c>
      <c r="E286" s="22" t="s">
        <v>841</v>
      </c>
      <c r="F286" s="30">
        <v>1999</v>
      </c>
      <c r="G286" s="30" t="s">
        <v>1366</v>
      </c>
      <c r="H286" s="30" t="s">
        <v>1427</v>
      </c>
      <c r="I286" s="30" t="s">
        <v>1428</v>
      </c>
      <c r="J286" s="31">
        <v>756</v>
      </c>
      <c r="K286" s="31">
        <v>8207</v>
      </c>
      <c r="L286" s="31">
        <v>193910</v>
      </c>
      <c r="M286" s="31">
        <v>342912</v>
      </c>
      <c r="N286" s="31">
        <f t="shared" si="11"/>
        <v>536822</v>
      </c>
      <c r="O286" s="32"/>
      <c r="P286" s="32"/>
      <c r="Q286" s="32" t="s">
        <v>6324</v>
      </c>
      <c r="R286" s="32" t="s">
        <v>6334</v>
      </c>
      <c r="S286" s="31">
        <v>26841</v>
      </c>
      <c r="T286" s="30" t="s">
        <v>845</v>
      </c>
      <c r="U286" s="30" t="s">
        <v>1369</v>
      </c>
      <c r="V286" s="30" t="s">
        <v>1370</v>
      </c>
      <c r="W286" s="430">
        <v>5</v>
      </c>
      <c r="X286" s="30"/>
    </row>
    <row r="287" spans="1:24" ht="24.95" customHeight="1">
      <c r="A287" s="56">
        <v>142</v>
      </c>
      <c r="B287" s="29" t="s">
        <v>853</v>
      </c>
      <c r="C287" s="29" t="s">
        <v>1429</v>
      </c>
      <c r="D287" s="30" t="s">
        <v>1430</v>
      </c>
      <c r="E287" s="22" t="s">
        <v>841</v>
      </c>
      <c r="F287" s="30">
        <v>1990</v>
      </c>
      <c r="G287" s="30" t="s">
        <v>1431</v>
      </c>
      <c r="H287" s="30" t="s">
        <v>1432</v>
      </c>
      <c r="I287" s="30" t="s">
        <v>1433</v>
      </c>
      <c r="J287" s="431">
        <v>58.65</v>
      </c>
      <c r="K287" s="31">
        <v>3742</v>
      </c>
      <c r="L287" s="31">
        <v>8211</v>
      </c>
      <c r="M287" s="31">
        <v>23911</v>
      </c>
      <c r="N287" s="31">
        <f>SUM(L287:M287)</f>
        <v>32122</v>
      </c>
      <c r="O287" s="32"/>
      <c r="P287" s="113"/>
      <c r="Q287" s="87" t="s">
        <v>6278</v>
      </c>
      <c r="R287" s="88" t="s">
        <v>6335</v>
      </c>
      <c r="S287" s="31">
        <v>383</v>
      </c>
      <c r="T287" s="30" t="s">
        <v>845</v>
      </c>
      <c r="U287" s="30" t="s">
        <v>1434</v>
      </c>
      <c r="V287" s="30" t="s">
        <v>1435</v>
      </c>
      <c r="W287" s="150">
        <v>1</v>
      </c>
      <c r="X287" s="30"/>
    </row>
    <row r="288" spans="1:24" ht="24.95" customHeight="1">
      <c r="A288" s="56">
        <v>143</v>
      </c>
      <c r="B288" s="29" t="s">
        <v>853</v>
      </c>
      <c r="C288" s="29" t="s">
        <v>1429</v>
      </c>
      <c r="D288" s="30" t="s">
        <v>1436</v>
      </c>
      <c r="E288" s="22" t="s">
        <v>841</v>
      </c>
      <c r="F288" s="30">
        <v>1990</v>
      </c>
      <c r="G288" s="30" t="s">
        <v>1431</v>
      </c>
      <c r="H288" s="30" t="s">
        <v>1437</v>
      </c>
      <c r="I288" s="30" t="s">
        <v>1438</v>
      </c>
      <c r="J288" s="431"/>
      <c r="K288" s="31">
        <v>4959</v>
      </c>
      <c r="L288" s="31"/>
      <c r="M288" s="31">
        <v>6446</v>
      </c>
      <c r="N288" s="31">
        <f>SUM(L288:M288)</f>
        <v>6446</v>
      </c>
      <c r="O288" s="32"/>
      <c r="P288" s="32"/>
      <c r="Q288" s="32" t="s">
        <v>6278</v>
      </c>
      <c r="R288" s="32" t="s">
        <v>6335</v>
      </c>
      <c r="S288" s="31">
        <v>99</v>
      </c>
      <c r="T288" s="30" t="s">
        <v>845</v>
      </c>
      <c r="U288" s="30" t="s">
        <v>1439</v>
      </c>
      <c r="V288" s="30" t="s">
        <v>1440</v>
      </c>
      <c r="W288" s="150">
        <v>1</v>
      </c>
      <c r="X288" s="30"/>
    </row>
    <row r="289" spans="1:24" ht="24.95" customHeight="1">
      <c r="A289" s="56">
        <v>144</v>
      </c>
      <c r="B289" s="29" t="s">
        <v>853</v>
      </c>
      <c r="C289" s="29" t="s">
        <v>1429</v>
      </c>
      <c r="D289" s="30" t="s">
        <v>1441</v>
      </c>
      <c r="E289" s="22" t="s">
        <v>841</v>
      </c>
      <c r="F289" s="30">
        <v>1991</v>
      </c>
      <c r="G289" s="30" t="s">
        <v>1431</v>
      </c>
      <c r="H289" s="30" t="s">
        <v>1437</v>
      </c>
      <c r="I289" s="30" t="s">
        <v>1442</v>
      </c>
      <c r="J289" s="431"/>
      <c r="K289" s="31">
        <v>5105</v>
      </c>
      <c r="L289" s="31"/>
      <c r="M289" s="31">
        <v>28735</v>
      </c>
      <c r="N289" s="31">
        <f>SUM(L289:M289)</f>
        <v>28735</v>
      </c>
      <c r="O289" s="32"/>
      <c r="P289" s="32"/>
      <c r="Q289" s="32" t="s">
        <v>6278</v>
      </c>
      <c r="R289" s="32" t="s">
        <v>6336</v>
      </c>
      <c r="S289" s="31">
        <v>315</v>
      </c>
      <c r="T289" s="30" t="s">
        <v>845</v>
      </c>
      <c r="U289" s="30" t="s">
        <v>1443</v>
      </c>
      <c r="V289" s="30" t="s">
        <v>1444</v>
      </c>
      <c r="W289" s="154">
        <v>1</v>
      </c>
      <c r="X289" s="30"/>
    </row>
    <row r="290" spans="1:24" ht="24.95" customHeight="1">
      <c r="A290" s="56">
        <v>145</v>
      </c>
      <c r="B290" s="29" t="s">
        <v>853</v>
      </c>
      <c r="C290" s="29" t="s">
        <v>1429</v>
      </c>
      <c r="D290" s="30" t="s">
        <v>1445</v>
      </c>
      <c r="E290" s="22" t="s">
        <v>841</v>
      </c>
      <c r="F290" s="30">
        <v>1991</v>
      </c>
      <c r="G290" s="30" t="s">
        <v>1431</v>
      </c>
      <c r="H290" s="30" t="s">
        <v>1446</v>
      </c>
      <c r="I290" s="30" t="s">
        <v>1447</v>
      </c>
      <c r="J290" s="431"/>
      <c r="K290" s="31">
        <v>6767</v>
      </c>
      <c r="L290" s="31"/>
      <c r="M290" s="31">
        <v>36204</v>
      </c>
      <c r="N290" s="31">
        <f>SUM(L290:M290)</f>
        <v>36204</v>
      </c>
      <c r="O290" s="32"/>
      <c r="P290" s="32"/>
      <c r="Q290" s="32" t="s">
        <v>6278</v>
      </c>
      <c r="R290" s="32" t="s">
        <v>6337</v>
      </c>
      <c r="S290" s="31">
        <v>537</v>
      </c>
      <c r="T290" s="30" t="s">
        <v>845</v>
      </c>
      <c r="U290" s="30" t="s">
        <v>1448</v>
      </c>
      <c r="V290" s="30" t="s">
        <v>1449</v>
      </c>
      <c r="W290" s="154">
        <v>1</v>
      </c>
      <c r="X290" s="30"/>
    </row>
    <row r="291" spans="1:24" ht="24.95" customHeight="1">
      <c r="A291" s="56">
        <v>146</v>
      </c>
      <c r="B291" s="29" t="s">
        <v>853</v>
      </c>
      <c r="C291" s="29" t="s">
        <v>1429</v>
      </c>
      <c r="D291" s="30" t="s">
        <v>1450</v>
      </c>
      <c r="E291" s="22" t="s">
        <v>841</v>
      </c>
      <c r="F291" s="30">
        <v>1991</v>
      </c>
      <c r="G291" s="30" t="s">
        <v>1431</v>
      </c>
      <c r="H291" s="30" t="s">
        <v>1451</v>
      </c>
      <c r="I291" s="30" t="s">
        <v>1452</v>
      </c>
      <c r="J291" s="431"/>
      <c r="K291" s="31">
        <v>4955</v>
      </c>
      <c r="L291" s="31"/>
      <c r="M291" s="31">
        <v>52027</v>
      </c>
      <c r="N291" s="31">
        <f>SUM(L291:M291)</f>
        <v>52027</v>
      </c>
      <c r="O291" s="32"/>
      <c r="P291" s="32"/>
      <c r="Q291" s="32" t="s">
        <v>6305</v>
      </c>
      <c r="R291" s="32" t="s">
        <v>6338</v>
      </c>
      <c r="S291" s="31">
        <v>1278</v>
      </c>
      <c r="T291" s="30" t="s">
        <v>845</v>
      </c>
      <c r="U291" s="30" t="s">
        <v>1453</v>
      </c>
      <c r="V291" s="30" t="s">
        <v>1454</v>
      </c>
      <c r="W291" s="154">
        <v>1</v>
      </c>
      <c r="X291" s="30"/>
    </row>
    <row r="292" spans="1:24" ht="24.95" customHeight="1">
      <c r="A292" s="56">
        <v>147</v>
      </c>
      <c r="B292" s="29" t="s">
        <v>853</v>
      </c>
      <c r="C292" s="29" t="s">
        <v>1429</v>
      </c>
      <c r="D292" s="30" t="s">
        <v>1455</v>
      </c>
      <c r="E292" s="22" t="s">
        <v>841</v>
      </c>
      <c r="F292" s="30">
        <v>1992</v>
      </c>
      <c r="G292" s="30" t="s">
        <v>1431</v>
      </c>
      <c r="H292" s="30" t="s">
        <v>1437</v>
      </c>
      <c r="I292" s="30" t="s">
        <v>1456</v>
      </c>
      <c r="J292" s="431"/>
      <c r="K292" s="31">
        <v>1302</v>
      </c>
      <c r="L292" s="31"/>
      <c r="M292" s="31">
        <v>4157</v>
      </c>
      <c r="N292" s="31">
        <f t="shared" ref="N292:N318" si="12">SUM(L292:M292)</f>
        <v>4157</v>
      </c>
      <c r="O292" s="32"/>
      <c r="P292" s="32"/>
      <c r="Q292" s="32" t="s">
        <v>6305</v>
      </c>
      <c r="R292" s="32" t="s">
        <v>6308</v>
      </c>
      <c r="S292" s="31">
        <v>35</v>
      </c>
      <c r="T292" s="30" t="s">
        <v>1359</v>
      </c>
      <c r="U292" s="30" t="s">
        <v>1457</v>
      </c>
      <c r="V292" s="30" t="s">
        <v>1458</v>
      </c>
      <c r="W292" s="154">
        <v>1</v>
      </c>
      <c r="X292" s="30"/>
    </row>
    <row r="293" spans="1:24" ht="24.95" customHeight="1">
      <c r="A293" s="56">
        <v>148</v>
      </c>
      <c r="B293" s="29" t="s">
        <v>853</v>
      </c>
      <c r="C293" s="29" t="s">
        <v>1429</v>
      </c>
      <c r="D293" s="30" t="s">
        <v>1459</v>
      </c>
      <c r="E293" s="22" t="s">
        <v>841</v>
      </c>
      <c r="F293" s="30">
        <v>1993</v>
      </c>
      <c r="G293" s="30" t="s">
        <v>1431</v>
      </c>
      <c r="H293" s="30" t="s">
        <v>1451</v>
      </c>
      <c r="I293" s="30" t="s">
        <v>1460</v>
      </c>
      <c r="J293" s="431">
        <v>210.03</v>
      </c>
      <c r="K293" s="31">
        <v>2585</v>
      </c>
      <c r="L293" s="31">
        <v>11762</v>
      </c>
      <c r="M293" s="31">
        <v>25591</v>
      </c>
      <c r="N293" s="31">
        <f t="shared" si="12"/>
        <v>37353</v>
      </c>
      <c r="O293" s="32"/>
      <c r="P293" s="32"/>
      <c r="Q293" s="32" t="s">
        <v>6339</v>
      </c>
      <c r="R293" s="32" t="s">
        <v>6340</v>
      </c>
      <c r="S293" s="31">
        <v>662</v>
      </c>
      <c r="T293" s="30" t="s">
        <v>1359</v>
      </c>
      <c r="U293" s="30" t="s">
        <v>1461</v>
      </c>
      <c r="V293" s="30" t="s">
        <v>1462</v>
      </c>
      <c r="W293" s="154">
        <v>1</v>
      </c>
      <c r="X293" s="30"/>
    </row>
    <row r="294" spans="1:24" ht="24.95" customHeight="1">
      <c r="A294" s="56">
        <v>149</v>
      </c>
      <c r="B294" s="29" t="s">
        <v>853</v>
      </c>
      <c r="C294" s="29" t="s">
        <v>1429</v>
      </c>
      <c r="D294" s="30" t="s">
        <v>1463</v>
      </c>
      <c r="E294" s="22" t="s">
        <v>841</v>
      </c>
      <c r="F294" s="30">
        <v>1994</v>
      </c>
      <c r="G294" s="30" t="s">
        <v>1431</v>
      </c>
      <c r="H294" s="30" t="s">
        <v>1437</v>
      </c>
      <c r="I294" s="30" t="s">
        <v>1464</v>
      </c>
      <c r="J294" s="431"/>
      <c r="K294" s="31">
        <v>5108</v>
      </c>
      <c r="L294" s="31"/>
      <c r="M294" s="31">
        <v>30781</v>
      </c>
      <c r="N294" s="31">
        <f t="shared" si="12"/>
        <v>30781</v>
      </c>
      <c r="O294" s="32" t="s">
        <v>6341</v>
      </c>
      <c r="P294" s="32" t="s">
        <v>6342</v>
      </c>
      <c r="Q294" s="32"/>
      <c r="R294" s="32"/>
      <c r="S294" s="31">
        <v>0</v>
      </c>
      <c r="T294" s="30"/>
      <c r="U294" s="30"/>
      <c r="V294" s="30"/>
      <c r="W294" s="154"/>
      <c r="X294" s="30"/>
    </row>
    <row r="295" spans="1:24" ht="24.95" customHeight="1">
      <c r="A295" s="56">
        <v>150</v>
      </c>
      <c r="B295" s="29" t="s">
        <v>853</v>
      </c>
      <c r="C295" s="29" t="s">
        <v>1429</v>
      </c>
      <c r="D295" s="30" t="s">
        <v>1465</v>
      </c>
      <c r="E295" s="22" t="s">
        <v>841</v>
      </c>
      <c r="F295" s="30">
        <v>1994</v>
      </c>
      <c r="G295" s="30" t="s">
        <v>1431</v>
      </c>
      <c r="H295" s="30" t="s">
        <v>1437</v>
      </c>
      <c r="I295" s="30" t="s">
        <v>1466</v>
      </c>
      <c r="J295" s="431"/>
      <c r="K295" s="31">
        <v>3533</v>
      </c>
      <c r="L295" s="31"/>
      <c r="M295" s="31">
        <v>9780</v>
      </c>
      <c r="N295" s="31">
        <f t="shared" si="12"/>
        <v>9780</v>
      </c>
      <c r="O295" s="32"/>
      <c r="P295" s="32"/>
      <c r="Q295" s="32" t="s">
        <v>6305</v>
      </c>
      <c r="R295" s="32" t="s">
        <v>6308</v>
      </c>
      <c r="S295" s="31">
        <v>166</v>
      </c>
      <c r="T295" s="30" t="s">
        <v>845</v>
      </c>
      <c r="U295" s="30" t="s">
        <v>1434</v>
      </c>
      <c r="V295" s="30" t="s">
        <v>1467</v>
      </c>
      <c r="W295" s="154">
        <v>1</v>
      </c>
      <c r="X295" s="30"/>
    </row>
    <row r="296" spans="1:24" ht="24.95" customHeight="1">
      <c r="A296" s="56">
        <v>151</v>
      </c>
      <c r="B296" s="29" t="s">
        <v>853</v>
      </c>
      <c r="C296" s="29" t="s">
        <v>1429</v>
      </c>
      <c r="D296" s="30" t="s">
        <v>1468</v>
      </c>
      <c r="E296" s="22" t="s">
        <v>1469</v>
      </c>
      <c r="F296" s="30">
        <v>1994</v>
      </c>
      <c r="G296" s="30" t="s">
        <v>1431</v>
      </c>
      <c r="H296" s="30" t="s">
        <v>1470</v>
      </c>
      <c r="I296" s="30" t="s">
        <v>1460</v>
      </c>
      <c r="J296" s="431">
        <v>63</v>
      </c>
      <c r="K296" s="31">
        <v>9444</v>
      </c>
      <c r="L296" s="31">
        <v>17452</v>
      </c>
      <c r="M296" s="31">
        <v>60000</v>
      </c>
      <c r="N296" s="31">
        <f t="shared" si="12"/>
        <v>77452</v>
      </c>
      <c r="O296" s="32"/>
      <c r="P296" s="32"/>
      <c r="Q296" s="32" t="s">
        <v>6305</v>
      </c>
      <c r="R296" s="32" t="s">
        <v>6338</v>
      </c>
      <c r="S296" s="31">
        <v>1179</v>
      </c>
      <c r="T296" s="30" t="s">
        <v>1359</v>
      </c>
      <c r="U296" s="30" t="s">
        <v>1471</v>
      </c>
      <c r="V296" s="30" t="s">
        <v>1472</v>
      </c>
      <c r="W296" s="154">
        <v>1</v>
      </c>
      <c r="X296" s="30"/>
    </row>
    <row r="297" spans="1:24" ht="24.95" customHeight="1">
      <c r="A297" s="56">
        <v>152</v>
      </c>
      <c r="B297" s="29" t="s">
        <v>853</v>
      </c>
      <c r="C297" s="29" t="s">
        <v>1429</v>
      </c>
      <c r="D297" s="30" t="s">
        <v>1473</v>
      </c>
      <c r="E297" s="22" t="s">
        <v>841</v>
      </c>
      <c r="F297" s="30">
        <v>1994</v>
      </c>
      <c r="G297" s="30" t="s">
        <v>1431</v>
      </c>
      <c r="H297" s="30" t="s">
        <v>1446</v>
      </c>
      <c r="I297" s="30" t="s">
        <v>1474</v>
      </c>
      <c r="J297" s="431"/>
      <c r="K297" s="31">
        <v>13167</v>
      </c>
      <c r="L297" s="31"/>
      <c r="M297" s="31">
        <v>40686</v>
      </c>
      <c r="N297" s="31">
        <f t="shared" si="12"/>
        <v>40686</v>
      </c>
      <c r="O297" s="32"/>
      <c r="P297" s="32"/>
      <c r="Q297" s="32" t="s">
        <v>6305</v>
      </c>
      <c r="R297" s="32" t="s">
        <v>6308</v>
      </c>
      <c r="S297" s="31">
        <v>867</v>
      </c>
      <c r="T297" s="30" t="s">
        <v>845</v>
      </c>
      <c r="U297" s="30" t="s">
        <v>1475</v>
      </c>
      <c r="V297" s="30" t="s">
        <v>1476</v>
      </c>
      <c r="W297" s="154">
        <v>1</v>
      </c>
      <c r="X297" s="30"/>
    </row>
    <row r="298" spans="1:24" ht="24.95" customHeight="1">
      <c r="A298" s="56">
        <v>153</v>
      </c>
      <c r="B298" s="29" t="s">
        <v>853</v>
      </c>
      <c r="C298" s="29" t="s">
        <v>1429</v>
      </c>
      <c r="D298" s="30" t="s">
        <v>1477</v>
      </c>
      <c r="E298" s="22" t="s">
        <v>841</v>
      </c>
      <c r="F298" s="30">
        <v>1995</v>
      </c>
      <c r="G298" s="30" t="s">
        <v>1431</v>
      </c>
      <c r="H298" s="30" t="s">
        <v>1437</v>
      </c>
      <c r="I298" s="30" t="s">
        <v>1478</v>
      </c>
      <c r="J298" s="431"/>
      <c r="K298" s="31">
        <v>9368</v>
      </c>
      <c r="L298" s="31"/>
      <c r="M298" s="31">
        <v>35879</v>
      </c>
      <c r="N298" s="31">
        <f t="shared" si="12"/>
        <v>35879</v>
      </c>
      <c r="O298" s="32"/>
      <c r="P298" s="32"/>
      <c r="Q298" s="32" t="s">
        <v>6305</v>
      </c>
      <c r="R298" s="32" t="s">
        <v>6343</v>
      </c>
      <c r="S298" s="31">
        <v>667</v>
      </c>
      <c r="T298" s="30" t="s">
        <v>1359</v>
      </c>
      <c r="U298" s="30" t="s">
        <v>1479</v>
      </c>
      <c r="V298" s="30" t="s">
        <v>1480</v>
      </c>
      <c r="W298" s="154">
        <v>1</v>
      </c>
      <c r="X298" s="30"/>
    </row>
    <row r="299" spans="1:24" ht="24.95" customHeight="1">
      <c r="A299" s="56">
        <v>154</v>
      </c>
      <c r="B299" s="29" t="s">
        <v>853</v>
      </c>
      <c r="C299" s="29" t="s">
        <v>1429</v>
      </c>
      <c r="D299" s="30" t="s">
        <v>1481</v>
      </c>
      <c r="E299" s="22" t="s">
        <v>841</v>
      </c>
      <c r="F299" s="30">
        <v>1995</v>
      </c>
      <c r="G299" s="30" t="s">
        <v>1431</v>
      </c>
      <c r="H299" s="30" t="s">
        <v>1446</v>
      </c>
      <c r="I299" s="30" t="s">
        <v>1482</v>
      </c>
      <c r="J299" s="431">
        <v>349.81</v>
      </c>
      <c r="K299" s="31">
        <v>5467</v>
      </c>
      <c r="L299" s="31">
        <v>84340</v>
      </c>
      <c r="M299" s="31">
        <v>22852</v>
      </c>
      <c r="N299" s="31">
        <f t="shared" si="12"/>
        <v>107192</v>
      </c>
      <c r="O299" s="32"/>
      <c r="P299" s="32"/>
      <c r="Q299" s="32" t="s">
        <v>6260</v>
      </c>
      <c r="R299" s="32" t="s">
        <v>6344</v>
      </c>
      <c r="S299" s="31">
        <v>1839</v>
      </c>
      <c r="T299" s="30" t="s">
        <v>1359</v>
      </c>
      <c r="U299" s="30" t="s">
        <v>1483</v>
      </c>
      <c r="V299" s="30" t="s">
        <v>1484</v>
      </c>
      <c r="W299" s="154">
        <v>1</v>
      </c>
      <c r="X299" s="30"/>
    </row>
    <row r="300" spans="1:24" ht="24.95" customHeight="1">
      <c r="A300" s="56">
        <v>155</v>
      </c>
      <c r="B300" s="29" t="s">
        <v>853</v>
      </c>
      <c r="C300" s="29" t="s">
        <v>1429</v>
      </c>
      <c r="D300" s="30" t="s">
        <v>1485</v>
      </c>
      <c r="E300" s="22" t="s">
        <v>841</v>
      </c>
      <c r="F300" s="30">
        <v>1995</v>
      </c>
      <c r="G300" s="30" t="s">
        <v>1431</v>
      </c>
      <c r="H300" s="30" t="s">
        <v>1432</v>
      </c>
      <c r="I300" s="30" t="s">
        <v>1486</v>
      </c>
      <c r="J300" s="431"/>
      <c r="K300" s="31">
        <v>5257</v>
      </c>
      <c r="L300" s="31"/>
      <c r="M300" s="31">
        <v>17555</v>
      </c>
      <c r="N300" s="31">
        <f t="shared" si="12"/>
        <v>17555</v>
      </c>
      <c r="O300" s="32"/>
      <c r="P300" s="32"/>
      <c r="Q300" s="32" t="s">
        <v>6260</v>
      </c>
      <c r="R300" s="32" t="s">
        <v>6345</v>
      </c>
      <c r="S300" s="31">
        <v>406</v>
      </c>
      <c r="T300" s="30" t="s">
        <v>1359</v>
      </c>
      <c r="U300" s="30" t="s">
        <v>1457</v>
      </c>
      <c r="V300" s="30" t="s">
        <v>1487</v>
      </c>
      <c r="W300" s="154">
        <v>1</v>
      </c>
      <c r="X300" s="30"/>
    </row>
    <row r="301" spans="1:24" ht="24.95" customHeight="1">
      <c r="A301" s="56">
        <v>156</v>
      </c>
      <c r="B301" s="29" t="s">
        <v>853</v>
      </c>
      <c r="C301" s="29" t="s">
        <v>1429</v>
      </c>
      <c r="D301" s="30" t="s">
        <v>1488</v>
      </c>
      <c r="E301" s="22" t="s">
        <v>841</v>
      </c>
      <c r="F301" s="30">
        <v>1997</v>
      </c>
      <c r="G301" s="30" t="s">
        <v>1431</v>
      </c>
      <c r="H301" s="30" t="s">
        <v>1437</v>
      </c>
      <c r="I301" s="30" t="s">
        <v>1489</v>
      </c>
      <c r="J301" s="431">
        <v>233.18</v>
      </c>
      <c r="K301" s="31">
        <v>5002</v>
      </c>
      <c r="L301" s="31">
        <v>22056</v>
      </c>
      <c r="M301" s="31">
        <v>28411</v>
      </c>
      <c r="N301" s="31">
        <f t="shared" si="12"/>
        <v>50467</v>
      </c>
      <c r="O301" s="32"/>
      <c r="P301" s="32"/>
      <c r="Q301" s="32" t="s">
        <v>6346</v>
      </c>
      <c r="R301" s="32" t="s">
        <v>6347</v>
      </c>
      <c r="S301" s="31">
        <v>840</v>
      </c>
      <c r="T301" s="30" t="s">
        <v>845</v>
      </c>
      <c r="U301" s="30" t="s">
        <v>1490</v>
      </c>
      <c r="V301" s="30" t="s">
        <v>1491</v>
      </c>
      <c r="W301" s="154">
        <v>1</v>
      </c>
      <c r="X301" s="30"/>
    </row>
    <row r="302" spans="1:24" ht="24.95" customHeight="1">
      <c r="A302" s="56">
        <v>157</v>
      </c>
      <c r="B302" s="29" t="s">
        <v>853</v>
      </c>
      <c r="C302" s="29" t="s">
        <v>1429</v>
      </c>
      <c r="D302" s="30" t="s">
        <v>1492</v>
      </c>
      <c r="E302" s="22" t="s">
        <v>841</v>
      </c>
      <c r="F302" s="30">
        <v>1998</v>
      </c>
      <c r="G302" s="30" t="s">
        <v>1431</v>
      </c>
      <c r="H302" s="30" t="s">
        <v>1437</v>
      </c>
      <c r="I302" s="30" t="s">
        <v>1493</v>
      </c>
      <c r="J302" s="431">
        <v>363.33</v>
      </c>
      <c r="K302" s="31">
        <v>5810</v>
      </c>
      <c r="L302" s="31">
        <v>18185</v>
      </c>
      <c r="M302" s="31">
        <v>56441</v>
      </c>
      <c r="N302" s="31">
        <f t="shared" si="12"/>
        <v>74626</v>
      </c>
      <c r="O302" s="32"/>
      <c r="P302" s="32"/>
      <c r="Q302" s="32" t="s">
        <v>6260</v>
      </c>
      <c r="R302" s="32" t="s">
        <v>6348</v>
      </c>
      <c r="S302" s="31">
        <v>864</v>
      </c>
      <c r="T302" s="30" t="s">
        <v>845</v>
      </c>
      <c r="U302" s="30" t="s">
        <v>1494</v>
      </c>
      <c r="V302" s="30" t="s">
        <v>1495</v>
      </c>
      <c r="W302" s="154">
        <v>1</v>
      </c>
      <c r="X302" s="30"/>
    </row>
    <row r="303" spans="1:24" ht="24.95" customHeight="1">
      <c r="A303" s="56">
        <v>158</v>
      </c>
      <c r="B303" s="29" t="s">
        <v>853</v>
      </c>
      <c r="C303" s="29" t="s">
        <v>1429</v>
      </c>
      <c r="D303" s="30" t="s">
        <v>1496</v>
      </c>
      <c r="E303" s="22" t="s">
        <v>841</v>
      </c>
      <c r="F303" s="30">
        <v>1998</v>
      </c>
      <c r="G303" s="30" t="s">
        <v>1431</v>
      </c>
      <c r="H303" s="30" t="s">
        <v>1497</v>
      </c>
      <c r="I303" s="30" t="s">
        <v>1498</v>
      </c>
      <c r="J303" s="431">
        <v>126.72</v>
      </c>
      <c r="K303" s="31">
        <v>7651</v>
      </c>
      <c r="L303" s="31">
        <v>44057</v>
      </c>
      <c r="M303" s="31">
        <v>43345</v>
      </c>
      <c r="N303" s="31">
        <f t="shared" si="12"/>
        <v>87402</v>
      </c>
      <c r="O303" s="32"/>
      <c r="P303" s="32"/>
      <c r="Q303" s="32" t="s">
        <v>6260</v>
      </c>
      <c r="R303" s="32" t="s">
        <v>6349</v>
      </c>
      <c r="S303" s="31">
        <v>667</v>
      </c>
      <c r="T303" s="30" t="s">
        <v>845</v>
      </c>
      <c r="U303" s="30" t="s">
        <v>1388</v>
      </c>
      <c r="V303" s="30" t="s">
        <v>1499</v>
      </c>
      <c r="W303" s="154">
        <v>1</v>
      </c>
      <c r="X303" s="30"/>
    </row>
    <row r="304" spans="1:24" ht="24.95" customHeight="1">
      <c r="A304" s="56">
        <v>159</v>
      </c>
      <c r="B304" s="29" t="s">
        <v>853</v>
      </c>
      <c r="C304" s="29" t="s">
        <v>1429</v>
      </c>
      <c r="D304" s="30" t="s">
        <v>1500</v>
      </c>
      <c r="E304" s="22" t="s">
        <v>841</v>
      </c>
      <c r="F304" s="30">
        <v>1998</v>
      </c>
      <c r="G304" s="30" t="s">
        <v>1431</v>
      </c>
      <c r="H304" s="30" t="s">
        <v>1501</v>
      </c>
      <c r="I304" s="30" t="s">
        <v>1502</v>
      </c>
      <c r="J304" s="431">
        <v>35.869999999999997</v>
      </c>
      <c r="K304" s="31">
        <v>5652</v>
      </c>
      <c r="L304" s="31">
        <v>5130</v>
      </c>
      <c r="M304" s="31">
        <v>41542</v>
      </c>
      <c r="N304" s="31">
        <f t="shared" si="12"/>
        <v>46672</v>
      </c>
      <c r="O304" s="32"/>
      <c r="P304" s="32"/>
      <c r="Q304" s="32" t="s">
        <v>6350</v>
      </c>
      <c r="R304" s="32" t="s">
        <v>6351</v>
      </c>
      <c r="S304" s="432">
        <v>1056</v>
      </c>
      <c r="T304" s="30" t="s">
        <v>845</v>
      </c>
      <c r="U304" s="30" t="s">
        <v>1503</v>
      </c>
      <c r="V304" s="30" t="s">
        <v>1476</v>
      </c>
      <c r="W304" s="154">
        <v>1</v>
      </c>
      <c r="X304" s="30"/>
    </row>
    <row r="305" spans="1:24" ht="24.95" customHeight="1">
      <c r="A305" s="56">
        <v>160</v>
      </c>
      <c r="B305" s="29" t="s">
        <v>853</v>
      </c>
      <c r="C305" s="29" t="s">
        <v>1429</v>
      </c>
      <c r="D305" s="30" t="s">
        <v>1504</v>
      </c>
      <c r="E305" s="22" t="s">
        <v>841</v>
      </c>
      <c r="F305" s="30">
        <v>1998</v>
      </c>
      <c r="G305" s="30" t="s">
        <v>1431</v>
      </c>
      <c r="H305" s="30" t="s">
        <v>1432</v>
      </c>
      <c r="I305" s="30" t="s">
        <v>1505</v>
      </c>
      <c r="J305" s="431"/>
      <c r="K305" s="31">
        <v>7340</v>
      </c>
      <c r="L305" s="31"/>
      <c r="M305" s="31">
        <v>45653</v>
      </c>
      <c r="N305" s="31">
        <f t="shared" si="12"/>
        <v>45653</v>
      </c>
      <c r="O305" s="32"/>
      <c r="P305" s="32"/>
      <c r="Q305" s="32" t="s">
        <v>6260</v>
      </c>
      <c r="R305" s="32" t="s">
        <v>6345</v>
      </c>
      <c r="S305" s="31">
        <v>634</v>
      </c>
      <c r="T305" s="30" t="s">
        <v>1359</v>
      </c>
      <c r="U305" s="30" t="s">
        <v>1506</v>
      </c>
      <c r="V305" s="30" t="s">
        <v>1507</v>
      </c>
      <c r="W305" s="154">
        <v>1</v>
      </c>
      <c r="X305" s="30"/>
    </row>
    <row r="306" spans="1:24" ht="24.95" customHeight="1">
      <c r="A306" s="56">
        <v>161</v>
      </c>
      <c r="B306" s="29" t="s">
        <v>853</v>
      </c>
      <c r="C306" s="29" t="s">
        <v>1429</v>
      </c>
      <c r="D306" s="30" t="s">
        <v>1508</v>
      </c>
      <c r="E306" s="22" t="s">
        <v>841</v>
      </c>
      <c r="F306" s="30">
        <v>1999</v>
      </c>
      <c r="G306" s="30" t="s">
        <v>1431</v>
      </c>
      <c r="H306" s="30" t="s">
        <v>1432</v>
      </c>
      <c r="I306" s="30" t="s">
        <v>1509</v>
      </c>
      <c r="J306" s="431"/>
      <c r="K306" s="31">
        <v>6863</v>
      </c>
      <c r="L306" s="31"/>
      <c r="M306" s="31">
        <v>37408</v>
      </c>
      <c r="N306" s="31">
        <f t="shared" si="12"/>
        <v>37408</v>
      </c>
      <c r="O306" s="32"/>
      <c r="P306" s="32"/>
      <c r="Q306" s="32" t="s">
        <v>6260</v>
      </c>
      <c r="R306" s="32" t="s">
        <v>6345</v>
      </c>
      <c r="S306" s="31">
        <v>332</v>
      </c>
      <c r="T306" s="30" t="s">
        <v>845</v>
      </c>
      <c r="U306" s="30" t="s">
        <v>1510</v>
      </c>
      <c r="V306" s="30" t="s">
        <v>1511</v>
      </c>
      <c r="W306" s="154">
        <v>1</v>
      </c>
      <c r="X306" s="30"/>
    </row>
    <row r="307" spans="1:24" ht="24.95" customHeight="1">
      <c r="A307" s="56">
        <v>162</v>
      </c>
      <c r="B307" s="29" t="s">
        <v>853</v>
      </c>
      <c r="C307" s="29" t="s">
        <v>1429</v>
      </c>
      <c r="D307" s="30" t="s">
        <v>1512</v>
      </c>
      <c r="E307" s="22" t="s">
        <v>841</v>
      </c>
      <c r="F307" s="30">
        <v>1999</v>
      </c>
      <c r="G307" s="30" t="s">
        <v>1431</v>
      </c>
      <c r="H307" s="30" t="s">
        <v>1437</v>
      </c>
      <c r="I307" s="30" t="s">
        <v>1513</v>
      </c>
      <c r="J307" s="431">
        <v>752.22</v>
      </c>
      <c r="K307" s="31">
        <v>10140</v>
      </c>
      <c r="L307" s="31">
        <v>356964</v>
      </c>
      <c r="M307" s="31">
        <v>76799</v>
      </c>
      <c r="N307" s="31">
        <f t="shared" si="12"/>
        <v>433763</v>
      </c>
      <c r="O307" s="32"/>
      <c r="P307" s="32"/>
      <c r="Q307" s="32" t="s">
        <v>6260</v>
      </c>
      <c r="R307" s="32" t="s">
        <v>6344</v>
      </c>
      <c r="S307" s="31">
        <v>2539</v>
      </c>
      <c r="T307" s="30" t="s">
        <v>1359</v>
      </c>
      <c r="U307" s="30" t="s">
        <v>1514</v>
      </c>
      <c r="V307" s="30" t="s">
        <v>1515</v>
      </c>
      <c r="W307" s="154">
        <v>1</v>
      </c>
      <c r="X307" s="30"/>
    </row>
    <row r="308" spans="1:24" ht="24.95" customHeight="1">
      <c r="A308" s="56">
        <v>163</v>
      </c>
      <c r="B308" s="29" t="s">
        <v>853</v>
      </c>
      <c r="C308" s="29" t="s">
        <v>1429</v>
      </c>
      <c r="D308" s="30" t="s">
        <v>1516</v>
      </c>
      <c r="E308" s="22" t="s">
        <v>1517</v>
      </c>
      <c r="F308" s="30">
        <v>1999</v>
      </c>
      <c r="G308" s="30" t="s">
        <v>1431</v>
      </c>
      <c r="H308" s="30" t="s">
        <v>1437</v>
      </c>
      <c r="I308" s="30" t="s">
        <v>1518</v>
      </c>
      <c r="J308" s="431">
        <v>1273.6600000000001</v>
      </c>
      <c r="K308" s="31"/>
      <c r="L308" s="31"/>
      <c r="M308" s="31">
        <v>301361</v>
      </c>
      <c r="N308" s="31">
        <f t="shared" si="12"/>
        <v>301361</v>
      </c>
      <c r="O308" s="32" t="s">
        <v>6237</v>
      </c>
      <c r="P308" s="32" t="s">
        <v>6352</v>
      </c>
      <c r="Q308" s="32"/>
      <c r="R308" s="32"/>
      <c r="S308" s="31">
        <v>0</v>
      </c>
      <c r="T308" s="30"/>
      <c r="U308" s="30"/>
      <c r="V308" s="30"/>
      <c r="W308" s="154"/>
      <c r="X308" s="30"/>
    </row>
    <row r="309" spans="1:24" ht="24.95" customHeight="1">
      <c r="A309" s="56">
        <v>164</v>
      </c>
      <c r="B309" s="29" t="s">
        <v>853</v>
      </c>
      <c r="C309" s="29" t="s">
        <v>1429</v>
      </c>
      <c r="D309" s="30" t="s">
        <v>1519</v>
      </c>
      <c r="E309" s="22" t="s">
        <v>841</v>
      </c>
      <c r="F309" s="30">
        <v>2003</v>
      </c>
      <c r="G309" s="30" t="s">
        <v>1431</v>
      </c>
      <c r="H309" s="30" t="s">
        <v>1432</v>
      </c>
      <c r="I309" s="30" t="s">
        <v>1520</v>
      </c>
      <c r="J309" s="431">
        <v>479.35</v>
      </c>
      <c r="K309" s="31">
        <v>6749</v>
      </c>
      <c r="L309" s="31">
        <v>64748</v>
      </c>
      <c r="M309" s="31">
        <v>24994</v>
      </c>
      <c r="N309" s="31">
        <f t="shared" si="12"/>
        <v>89742</v>
      </c>
      <c r="O309" s="32"/>
      <c r="P309" s="32"/>
      <c r="Q309" s="32" t="s">
        <v>6260</v>
      </c>
      <c r="R309" s="32" t="s">
        <v>6353</v>
      </c>
      <c r="S309" s="31">
        <v>1631</v>
      </c>
      <c r="T309" s="30" t="s">
        <v>845</v>
      </c>
      <c r="U309" s="30" t="s">
        <v>1521</v>
      </c>
      <c r="V309" s="30" t="s">
        <v>1522</v>
      </c>
      <c r="W309" s="154">
        <v>1</v>
      </c>
      <c r="X309" s="30"/>
    </row>
    <row r="310" spans="1:24" ht="24.95" customHeight="1">
      <c r="A310" s="56">
        <v>165</v>
      </c>
      <c r="B310" s="29" t="s">
        <v>853</v>
      </c>
      <c r="C310" s="29" t="s">
        <v>1429</v>
      </c>
      <c r="D310" s="30" t="s">
        <v>1523</v>
      </c>
      <c r="E310" s="22" t="s">
        <v>841</v>
      </c>
      <c r="F310" s="30">
        <v>2005</v>
      </c>
      <c r="G310" s="30" t="s">
        <v>1431</v>
      </c>
      <c r="H310" s="30" t="s">
        <v>1470</v>
      </c>
      <c r="I310" s="30" t="s">
        <v>1524</v>
      </c>
      <c r="J310" s="431">
        <v>259.16000000000003</v>
      </c>
      <c r="K310" s="31">
        <v>6975</v>
      </c>
      <c r="L310" s="31">
        <v>29399</v>
      </c>
      <c r="M310" s="31">
        <v>138762</v>
      </c>
      <c r="N310" s="31">
        <f t="shared" si="12"/>
        <v>168161</v>
      </c>
      <c r="O310" s="32"/>
      <c r="P310" s="32"/>
      <c r="Q310" s="32" t="s">
        <v>6260</v>
      </c>
      <c r="R310" s="32" t="s">
        <v>6344</v>
      </c>
      <c r="S310" s="31">
        <v>1045</v>
      </c>
      <c r="T310" s="30" t="s">
        <v>845</v>
      </c>
      <c r="U310" s="30" t="s">
        <v>1525</v>
      </c>
      <c r="V310" s="30" t="s">
        <v>1526</v>
      </c>
      <c r="W310" s="154">
        <v>1</v>
      </c>
      <c r="X310" s="30"/>
    </row>
    <row r="311" spans="1:24" ht="24.95" customHeight="1">
      <c r="A311" s="56">
        <v>166</v>
      </c>
      <c r="B311" s="29" t="s">
        <v>853</v>
      </c>
      <c r="C311" s="29" t="s">
        <v>1429</v>
      </c>
      <c r="D311" s="30" t="s">
        <v>1527</v>
      </c>
      <c r="E311" s="22" t="s">
        <v>841</v>
      </c>
      <c r="F311" s="30">
        <v>2007</v>
      </c>
      <c r="G311" s="30" t="s">
        <v>1431</v>
      </c>
      <c r="H311" s="30" t="s">
        <v>1432</v>
      </c>
      <c r="I311" s="30" t="s">
        <v>1528</v>
      </c>
      <c r="J311" s="431">
        <v>205.88</v>
      </c>
      <c r="K311" s="31">
        <v>6545</v>
      </c>
      <c r="L311" s="31">
        <v>17473</v>
      </c>
      <c r="M311" s="31">
        <v>13835</v>
      </c>
      <c r="N311" s="31">
        <f t="shared" si="12"/>
        <v>31308</v>
      </c>
      <c r="O311" s="32"/>
      <c r="P311" s="32"/>
      <c r="Q311" s="32" t="s">
        <v>6268</v>
      </c>
      <c r="R311" s="32" t="s">
        <v>6354</v>
      </c>
      <c r="S311" s="31">
        <v>501</v>
      </c>
      <c r="T311" s="30" t="s">
        <v>845</v>
      </c>
      <c r="U311" s="30" t="s">
        <v>815</v>
      </c>
      <c r="V311" s="30" t="s">
        <v>1529</v>
      </c>
      <c r="W311" s="154">
        <v>1</v>
      </c>
      <c r="X311" s="30"/>
    </row>
    <row r="312" spans="1:24" ht="24.95" customHeight="1">
      <c r="A312" s="56">
        <v>167</v>
      </c>
      <c r="B312" s="29" t="s">
        <v>853</v>
      </c>
      <c r="C312" s="29" t="s">
        <v>1429</v>
      </c>
      <c r="D312" s="30" t="s">
        <v>1530</v>
      </c>
      <c r="E312" s="22" t="s">
        <v>841</v>
      </c>
      <c r="F312" s="30">
        <v>2008</v>
      </c>
      <c r="G312" s="30" t="s">
        <v>1431</v>
      </c>
      <c r="H312" s="30" t="s">
        <v>1497</v>
      </c>
      <c r="I312" s="30" t="s">
        <v>1531</v>
      </c>
      <c r="J312" s="431">
        <v>237.27</v>
      </c>
      <c r="K312" s="31"/>
      <c r="L312" s="31">
        <v>47899</v>
      </c>
      <c r="M312" s="31"/>
      <c r="N312" s="31">
        <f t="shared" si="12"/>
        <v>47899</v>
      </c>
      <c r="O312" s="32"/>
      <c r="P312" s="32"/>
      <c r="Q312" s="32" t="s">
        <v>6246</v>
      </c>
      <c r="R312" s="32" t="s">
        <v>6355</v>
      </c>
      <c r="S312" s="31">
        <v>159</v>
      </c>
      <c r="T312" s="30" t="s">
        <v>845</v>
      </c>
      <c r="U312" s="30" t="s">
        <v>1503</v>
      </c>
      <c r="V312" s="30" t="s">
        <v>1476</v>
      </c>
      <c r="W312" s="154">
        <v>1</v>
      </c>
      <c r="X312" s="30"/>
    </row>
    <row r="313" spans="1:24" ht="24.95" customHeight="1">
      <c r="A313" s="56">
        <v>168</v>
      </c>
      <c r="B313" s="29" t="s">
        <v>853</v>
      </c>
      <c r="C313" s="29" t="s">
        <v>1429</v>
      </c>
      <c r="D313" s="30" t="s">
        <v>1532</v>
      </c>
      <c r="E313" s="22" t="s">
        <v>841</v>
      </c>
      <c r="F313" s="30">
        <v>2009</v>
      </c>
      <c r="G313" s="30" t="s">
        <v>1431</v>
      </c>
      <c r="H313" s="30" t="s">
        <v>1432</v>
      </c>
      <c r="I313" s="30" t="s">
        <v>1533</v>
      </c>
      <c r="J313" s="431">
        <v>943.93</v>
      </c>
      <c r="K313" s="31">
        <v>9534</v>
      </c>
      <c r="L313" s="31">
        <v>204798</v>
      </c>
      <c r="M313" s="31">
        <v>35180</v>
      </c>
      <c r="N313" s="31">
        <f t="shared" si="12"/>
        <v>239978</v>
      </c>
      <c r="O313" s="32"/>
      <c r="P313" s="32"/>
      <c r="Q313" s="32" t="s">
        <v>6260</v>
      </c>
      <c r="R313" s="32" t="s">
        <v>6356</v>
      </c>
      <c r="S313" s="31">
        <v>0</v>
      </c>
      <c r="T313" s="30" t="s">
        <v>1359</v>
      </c>
      <c r="U313" s="30" t="s">
        <v>1534</v>
      </c>
      <c r="V313" s="30" t="s">
        <v>1535</v>
      </c>
      <c r="W313" s="154"/>
      <c r="X313" s="30" t="s">
        <v>1536</v>
      </c>
    </row>
    <row r="314" spans="1:24" ht="24.95" customHeight="1">
      <c r="A314" s="56">
        <v>169</v>
      </c>
      <c r="B314" s="29" t="s">
        <v>853</v>
      </c>
      <c r="C314" s="29" t="s">
        <v>1429</v>
      </c>
      <c r="D314" s="30" t="s">
        <v>1537</v>
      </c>
      <c r="E314" s="22" t="s">
        <v>841</v>
      </c>
      <c r="F314" s="30">
        <v>2010</v>
      </c>
      <c r="G314" s="30" t="s">
        <v>1431</v>
      </c>
      <c r="H314" s="30" t="s">
        <v>1497</v>
      </c>
      <c r="I314" s="30" t="s">
        <v>1538</v>
      </c>
      <c r="J314" s="431">
        <v>293.95999999999998</v>
      </c>
      <c r="K314" s="31">
        <v>2783</v>
      </c>
      <c r="L314" s="31">
        <v>1363089</v>
      </c>
      <c r="M314" s="31">
        <v>2143</v>
      </c>
      <c r="N314" s="31">
        <f t="shared" si="12"/>
        <v>1365232</v>
      </c>
      <c r="O314" s="32"/>
      <c r="P314" s="32"/>
      <c r="Q314" s="32" t="s">
        <v>6260</v>
      </c>
      <c r="R314" s="32" t="s">
        <v>6357</v>
      </c>
      <c r="S314" s="31">
        <v>409</v>
      </c>
      <c r="T314" s="30" t="s">
        <v>845</v>
      </c>
      <c r="U314" s="30" t="s">
        <v>1539</v>
      </c>
      <c r="V314" s="30" t="s">
        <v>1529</v>
      </c>
      <c r="W314" s="154">
        <v>1</v>
      </c>
      <c r="X314" s="30"/>
    </row>
    <row r="315" spans="1:24" ht="24.95" customHeight="1">
      <c r="A315" s="56">
        <v>170</v>
      </c>
      <c r="B315" s="29" t="s">
        <v>853</v>
      </c>
      <c r="C315" s="29" t="s">
        <v>1429</v>
      </c>
      <c r="D315" s="30" t="s">
        <v>1540</v>
      </c>
      <c r="E315" s="22" t="s">
        <v>1517</v>
      </c>
      <c r="F315" s="30">
        <v>2010</v>
      </c>
      <c r="G315" s="30" t="s">
        <v>1431</v>
      </c>
      <c r="H315" s="30" t="s">
        <v>1541</v>
      </c>
      <c r="I315" s="30" t="s">
        <v>1542</v>
      </c>
      <c r="J315" s="431"/>
      <c r="K315" s="31">
        <v>15947</v>
      </c>
      <c r="L315" s="31"/>
      <c r="M315" s="31">
        <v>1303261</v>
      </c>
      <c r="N315" s="31">
        <f t="shared" si="12"/>
        <v>1303261</v>
      </c>
      <c r="O315" s="32" t="s">
        <v>6237</v>
      </c>
      <c r="P315" s="32" t="s">
        <v>6358</v>
      </c>
      <c r="Q315" s="32"/>
      <c r="R315" s="32"/>
      <c r="S315" s="31">
        <v>0</v>
      </c>
      <c r="T315" s="30"/>
      <c r="U315" s="30"/>
      <c r="V315" s="30"/>
      <c r="W315" s="154"/>
      <c r="X315" s="30"/>
    </row>
    <row r="316" spans="1:24" ht="24.95" customHeight="1">
      <c r="A316" s="56">
        <v>171</v>
      </c>
      <c r="B316" s="29" t="s">
        <v>853</v>
      </c>
      <c r="C316" s="29" t="s">
        <v>1429</v>
      </c>
      <c r="D316" s="30" t="s">
        <v>1543</v>
      </c>
      <c r="E316" s="22" t="s">
        <v>841</v>
      </c>
      <c r="F316" s="30">
        <v>2013</v>
      </c>
      <c r="G316" s="30" t="s">
        <v>1431</v>
      </c>
      <c r="H316" s="30" t="s">
        <v>1541</v>
      </c>
      <c r="I316" s="30" t="s">
        <v>1544</v>
      </c>
      <c r="J316" s="431">
        <v>3487.17</v>
      </c>
      <c r="K316" s="31">
        <v>11255</v>
      </c>
      <c r="L316" s="31">
        <v>1370373</v>
      </c>
      <c r="M316" s="31">
        <v>52367</v>
      </c>
      <c r="N316" s="31">
        <f t="shared" si="12"/>
        <v>1422740</v>
      </c>
      <c r="O316" s="32" t="s">
        <v>6237</v>
      </c>
      <c r="P316" s="32" t="s">
        <v>6358</v>
      </c>
      <c r="Q316" s="32"/>
      <c r="R316" s="32"/>
      <c r="S316" s="31">
        <v>0</v>
      </c>
      <c r="T316" s="30"/>
      <c r="U316" s="30"/>
      <c r="V316" s="30"/>
      <c r="W316" s="154"/>
      <c r="X316" s="30"/>
    </row>
    <row r="317" spans="1:24" ht="24.95" customHeight="1">
      <c r="A317" s="56">
        <v>172</v>
      </c>
      <c r="B317" s="29" t="s">
        <v>853</v>
      </c>
      <c r="C317" s="29" t="s">
        <v>1429</v>
      </c>
      <c r="D317" s="30" t="s">
        <v>1545</v>
      </c>
      <c r="E317" s="22" t="s">
        <v>841</v>
      </c>
      <c r="F317" s="30">
        <v>2013</v>
      </c>
      <c r="G317" s="30" t="s">
        <v>1431</v>
      </c>
      <c r="H317" s="30" t="s">
        <v>1432</v>
      </c>
      <c r="I317" s="30" t="s">
        <v>1546</v>
      </c>
      <c r="J317" s="431">
        <v>247.44</v>
      </c>
      <c r="K317" s="31"/>
      <c r="L317" s="31">
        <v>102148</v>
      </c>
      <c r="M317" s="31"/>
      <c r="N317" s="31">
        <f t="shared" si="12"/>
        <v>102148</v>
      </c>
      <c r="O317" s="32"/>
      <c r="P317" s="32"/>
      <c r="Q317" s="32" t="s">
        <v>6260</v>
      </c>
      <c r="R317" s="32" t="s">
        <v>6359</v>
      </c>
      <c r="S317" s="31">
        <v>2084</v>
      </c>
      <c r="T317" s="30" t="s">
        <v>801</v>
      </c>
      <c r="U317" s="30" t="s">
        <v>1547</v>
      </c>
      <c r="V317" s="30" t="s">
        <v>1548</v>
      </c>
      <c r="W317" s="154">
        <v>5</v>
      </c>
      <c r="X317" s="30"/>
    </row>
    <row r="318" spans="1:24" ht="24.95" customHeight="1">
      <c r="A318" s="56">
        <v>173</v>
      </c>
      <c r="B318" s="29" t="s">
        <v>853</v>
      </c>
      <c r="C318" s="29" t="s">
        <v>1429</v>
      </c>
      <c r="D318" s="30" t="s">
        <v>1549</v>
      </c>
      <c r="E318" s="22" t="s">
        <v>841</v>
      </c>
      <c r="F318" s="30">
        <v>2013</v>
      </c>
      <c r="G318" s="30" t="s">
        <v>1431</v>
      </c>
      <c r="H318" s="30" t="s">
        <v>1550</v>
      </c>
      <c r="I318" s="30" t="s">
        <v>1551</v>
      </c>
      <c r="J318" s="431">
        <v>424.45</v>
      </c>
      <c r="K318" s="31">
        <v>11260</v>
      </c>
      <c r="L318" s="31">
        <v>104267</v>
      </c>
      <c r="M318" s="31">
        <v>29276</v>
      </c>
      <c r="N318" s="31">
        <f t="shared" si="12"/>
        <v>133543</v>
      </c>
      <c r="O318" s="32" t="s">
        <v>6239</v>
      </c>
      <c r="P318" s="32" t="s">
        <v>6360</v>
      </c>
      <c r="Q318" s="32"/>
      <c r="R318" s="32"/>
      <c r="S318" s="31">
        <v>0</v>
      </c>
      <c r="T318" s="30"/>
      <c r="U318" s="30"/>
      <c r="V318" s="30"/>
      <c r="W318" s="154"/>
      <c r="X318" s="30"/>
    </row>
    <row r="319" spans="1:24" ht="24.95" customHeight="1">
      <c r="A319" s="56">
        <v>174</v>
      </c>
      <c r="B319" s="87" t="s">
        <v>1552</v>
      </c>
      <c r="C319" s="87" t="s">
        <v>1553</v>
      </c>
      <c r="D319" s="87" t="s">
        <v>1554</v>
      </c>
      <c r="E319" s="145" t="s">
        <v>275</v>
      </c>
      <c r="F319" s="146">
        <v>2006</v>
      </c>
      <c r="G319" s="146" t="s">
        <v>1555</v>
      </c>
      <c r="H319" s="146" t="s">
        <v>1556</v>
      </c>
      <c r="I319" s="146" t="s">
        <v>1557</v>
      </c>
      <c r="J319" s="147">
        <v>714.88</v>
      </c>
      <c r="K319" s="147">
        <v>8262</v>
      </c>
      <c r="L319" s="148">
        <v>180329</v>
      </c>
      <c r="M319" s="148">
        <v>68965</v>
      </c>
      <c r="N319" s="148">
        <f>SUM(L319:M319)</f>
        <v>249294</v>
      </c>
      <c r="O319" s="168"/>
      <c r="P319" s="433"/>
      <c r="Q319" s="433" t="s">
        <v>1558</v>
      </c>
      <c r="R319" s="434" t="s">
        <v>6361</v>
      </c>
      <c r="S319" s="316">
        <v>3087</v>
      </c>
      <c r="T319" s="87" t="s">
        <v>844</v>
      </c>
      <c r="U319" s="88" t="s">
        <v>1559</v>
      </c>
      <c r="V319" s="88" t="s">
        <v>1560</v>
      </c>
      <c r="W319" s="423">
        <v>10</v>
      </c>
      <c r="X319" s="151"/>
    </row>
    <row r="320" spans="1:24" ht="24.95" customHeight="1">
      <c r="A320" s="56">
        <v>175</v>
      </c>
      <c r="B320" s="160" t="s">
        <v>1552</v>
      </c>
      <c r="C320" s="160" t="s">
        <v>1553</v>
      </c>
      <c r="D320" s="145" t="s">
        <v>1561</v>
      </c>
      <c r="E320" s="145" t="s">
        <v>841</v>
      </c>
      <c r="F320" s="146">
        <v>2007</v>
      </c>
      <c r="G320" s="146" t="s">
        <v>1555</v>
      </c>
      <c r="H320" s="146" t="s">
        <v>1556</v>
      </c>
      <c r="I320" s="146" t="s">
        <v>1562</v>
      </c>
      <c r="J320" s="147">
        <v>1226.21</v>
      </c>
      <c r="K320" s="147">
        <v>16484</v>
      </c>
      <c r="L320" s="148">
        <v>652760</v>
      </c>
      <c r="M320" s="148">
        <v>79360</v>
      </c>
      <c r="N320" s="148">
        <f>SUM(L320:M320)</f>
        <v>732120</v>
      </c>
      <c r="O320" s="168"/>
      <c r="P320" s="433"/>
      <c r="Q320" s="433" t="s">
        <v>1558</v>
      </c>
      <c r="R320" s="1437" t="s">
        <v>6361</v>
      </c>
      <c r="S320" s="148">
        <v>4258</v>
      </c>
      <c r="T320" s="87" t="s">
        <v>844</v>
      </c>
      <c r="U320" s="146" t="s">
        <v>1563</v>
      </c>
      <c r="V320" s="146">
        <v>2018.0514000000001</v>
      </c>
      <c r="W320" s="436">
        <v>10</v>
      </c>
      <c r="X320" s="151"/>
    </row>
    <row r="321" spans="1:24" ht="24.95" customHeight="1">
      <c r="A321" s="56">
        <v>176</v>
      </c>
      <c r="B321" s="29" t="s">
        <v>853</v>
      </c>
      <c r="C321" s="29" t="s">
        <v>1564</v>
      </c>
      <c r="D321" s="87" t="s">
        <v>1565</v>
      </c>
      <c r="E321" s="22" t="s">
        <v>841</v>
      </c>
      <c r="F321" s="146">
        <v>1999</v>
      </c>
      <c r="G321" s="146" t="s">
        <v>1566</v>
      </c>
      <c r="H321" s="146" t="s">
        <v>1567</v>
      </c>
      <c r="I321" s="146" t="s">
        <v>1568</v>
      </c>
      <c r="J321" s="148">
        <v>827.34</v>
      </c>
      <c r="K321" s="148">
        <v>12027</v>
      </c>
      <c r="L321" s="148">
        <v>1004671</v>
      </c>
      <c r="M321" s="148">
        <v>129511</v>
      </c>
      <c r="N321" s="31">
        <v>1134182</v>
      </c>
      <c r="O321" s="32" t="s">
        <v>6254</v>
      </c>
      <c r="P321" s="113" t="s">
        <v>6254</v>
      </c>
      <c r="Q321" s="437" t="s">
        <v>6237</v>
      </c>
      <c r="R321" s="88" t="s">
        <v>6362</v>
      </c>
      <c r="S321" s="31">
        <v>4630</v>
      </c>
      <c r="T321" s="30" t="s">
        <v>1359</v>
      </c>
      <c r="U321" s="88" t="s">
        <v>1570</v>
      </c>
      <c r="V321" s="88" t="s">
        <v>1571</v>
      </c>
      <c r="W321" s="423">
        <v>0.5</v>
      </c>
      <c r="X321" s="151"/>
    </row>
    <row r="322" spans="1:24" ht="24.95" customHeight="1">
      <c r="A322" s="56">
        <v>177</v>
      </c>
      <c r="B322" s="29" t="s">
        <v>853</v>
      </c>
      <c r="C322" s="29" t="s">
        <v>1564</v>
      </c>
      <c r="D322" s="145" t="s">
        <v>1572</v>
      </c>
      <c r="E322" s="22" t="s">
        <v>841</v>
      </c>
      <c r="F322" s="146">
        <v>1999</v>
      </c>
      <c r="G322" s="146" t="s">
        <v>1566</v>
      </c>
      <c r="H322" s="146" t="s">
        <v>1573</v>
      </c>
      <c r="I322" s="146" t="s">
        <v>1574</v>
      </c>
      <c r="J322" s="148">
        <v>723.71</v>
      </c>
      <c r="K322" s="148">
        <v>18950</v>
      </c>
      <c r="L322" s="148">
        <v>206271</v>
      </c>
      <c r="M322" s="148">
        <v>153150</v>
      </c>
      <c r="N322" s="31">
        <v>359421</v>
      </c>
      <c r="O322" s="32" t="s">
        <v>6254</v>
      </c>
      <c r="P322" s="113" t="s">
        <v>6254</v>
      </c>
      <c r="Q322" s="437" t="s">
        <v>6237</v>
      </c>
      <c r="R322" s="149" t="s">
        <v>6363</v>
      </c>
      <c r="S322" s="31">
        <v>2313</v>
      </c>
      <c r="T322" s="30" t="s">
        <v>1359</v>
      </c>
      <c r="U322" s="146" t="s">
        <v>1575</v>
      </c>
      <c r="V322" s="146" t="s">
        <v>1576</v>
      </c>
      <c r="W322" s="162">
        <v>0.5</v>
      </c>
      <c r="X322" s="30"/>
    </row>
    <row r="323" spans="1:24" ht="24.95" customHeight="1">
      <c r="A323" s="56">
        <v>178</v>
      </c>
      <c r="B323" s="29" t="s">
        <v>853</v>
      </c>
      <c r="C323" s="29" t="s">
        <v>1564</v>
      </c>
      <c r="D323" s="145" t="s">
        <v>1577</v>
      </c>
      <c r="E323" s="22" t="s">
        <v>841</v>
      </c>
      <c r="F323" s="146">
        <v>1994</v>
      </c>
      <c r="G323" s="146" t="s">
        <v>1566</v>
      </c>
      <c r="H323" s="146" t="s">
        <v>1578</v>
      </c>
      <c r="I323" s="146" t="s">
        <v>1579</v>
      </c>
      <c r="J323" s="148">
        <v>412.54</v>
      </c>
      <c r="K323" s="148">
        <v>5646</v>
      </c>
      <c r="L323" s="148">
        <v>58757</v>
      </c>
      <c r="M323" s="148">
        <v>70326</v>
      </c>
      <c r="N323" s="31">
        <v>129083</v>
      </c>
      <c r="O323" s="32" t="s">
        <v>6254</v>
      </c>
      <c r="P323" s="32" t="s">
        <v>6254</v>
      </c>
      <c r="Q323" s="32" t="s">
        <v>6252</v>
      </c>
      <c r="R323" s="161" t="s">
        <v>6364</v>
      </c>
      <c r="S323" s="31">
        <v>4912</v>
      </c>
      <c r="T323" s="30" t="s">
        <v>1359</v>
      </c>
      <c r="U323" s="146" t="s">
        <v>1570</v>
      </c>
      <c r="V323" s="146" t="s">
        <v>1580</v>
      </c>
      <c r="W323" s="162">
        <v>2.5</v>
      </c>
      <c r="X323" s="30"/>
    </row>
    <row r="324" spans="1:24" ht="24.95" customHeight="1">
      <c r="A324" s="56">
        <v>179</v>
      </c>
      <c r="B324" s="29" t="s">
        <v>853</v>
      </c>
      <c r="C324" s="29" t="s">
        <v>1564</v>
      </c>
      <c r="D324" s="145" t="s">
        <v>1581</v>
      </c>
      <c r="E324" s="22" t="s">
        <v>841</v>
      </c>
      <c r="F324" s="146">
        <v>2000</v>
      </c>
      <c r="G324" s="146" t="s">
        <v>1566</v>
      </c>
      <c r="H324" s="146" t="s">
        <v>1582</v>
      </c>
      <c r="I324" s="146" t="s">
        <v>1583</v>
      </c>
      <c r="J324" s="148">
        <v>1619.62</v>
      </c>
      <c r="K324" s="148">
        <v>11542</v>
      </c>
      <c r="L324" s="148">
        <v>1521007</v>
      </c>
      <c r="M324" s="148">
        <v>211218</v>
      </c>
      <c r="N324" s="31">
        <v>1732225</v>
      </c>
      <c r="O324" s="32" t="s">
        <v>6237</v>
      </c>
      <c r="P324" s="32" t="s">
        <v>6365</v>
      </c>
      <c r="Q324" s="32" t="s">
        <v>6254</v>
      </c>
      <c r="R324" s="32" t="s">
        <v>6254</v>
      </c>
      <c r="S324" s="31" t="s">
        <v>1569</v>
      </c>
      <c r="T324" s="30" t="s">
        <v>1569</v>
      </c>
      <c r="U324" s="30" t="s">
        <v>1569</v>
      </c>
      <c r="V324" s="30" t="s">
        <v>1569</v>
      </c>
      <c r="W324" s="33" t="s">
        <v>1569</v>
      </c>
      <c r="X324" s="30"/>
    </row>
    <row r="325" spans="1:24" ht="24.95" customHeight="1">
      <c r="A325" s="56">
        <v>180</v>
      </c>
      <c r="B325" s="87" t="s">
        <v>794</v>
      </c>
      <c r="C325" s="87" t="s">
        <v>1584</v>
      </c>
      <c r="D325" s="87" t="s">
        <v>1585</v>
      </c>
      <c r="E325" s="145" t="s">
        <v>275</v>
      </c>
      <c r="F325" s="146">
        <v>1991</v>
      </c>
      <c r="G325" s="146" t="s">
        <v>1586</v>
      </c>
      <c r="H325" s="146" t="s">
        <v>1587</v>
      </c>
      <c r="I325" s="146" t="s">
        <v>1588</v>
      </c>
      <c r="J325" s="315">
        <v>0</v>
      </c>
      <c r="K325" s="148">
        <v>4810</v>
      </c>
      <c r="L325" s="148"/>
      <c r="M325" s="148">
        <v>47667</v>
      </c>
      <c r="N325" s="148">
        <f>L325+M325</f>
        <v>47667</v>
      </c>
      <c r="O325" s="149"/>
      <c r="P325" s="315"/>
      <c r="Q325" s="433" t="s">
        <v>6366</v>
      </c>
      <c r="R325" s="434" t="s">
        <v>6366</v>
      </c>
      <c r="S325" s="316">
        <v>61</v>
      </c>
      <c r="T325" s="87" t="s">
        <v>1359</v>
      </c>
      <c r="U325" s="88" t="s">
        <v>1589</v>
      </c>
      <c r="V325" s="88" t="s">
        <v>1590</v>
      </c>
      <c r="W325" s="438">
        <v>2.5</v>
      </c>
      <c r="X325" s="146"/>
    </row>
    <row r="326" spans="1:24" ht="24.95" customHeight="1">
      <c r="A326" s="56">
        <v>181</v>
      </c>
      <c r="B326" s="87" t="s">
        <v>794</v>
      </c>
      <c r="C326" s="87" t="s">
        <v>1584</v>
      </c>
      <c r="D326" s="146" t="s">
        <v>1591</v>
      </c>
      <c r="E326" s="145" t="s">
        <v>275</v>
      </c>
      <c r="F326" s="146">
        <v>1999</v>
      </c>
      <c r="G326" s="146" t="s">
        <v>1586</v>
      </c>
      <c r="H326" s="146" t="s">
        <v>1587</v>
      </c>
      <c r="I326" s="146" t="s">
        <v>1592</v>
      </c>
      <c r="J326" s="315">
        <v>225.1</v>
      </c>
      <c r="K326" s="148">
        <v>3055</v>
      </c>
      <c r="L326" s="148">
        <v>84295</v>
      </c>
      <c r="M326" s="148">
        <v>34216</v>
      </c>
      <c r="N326" s="148">
        <f t="shared" ref="N326:N329" si="13">L326+M326</f>
        <v>118511</v>
      </c>
      <c r="O326" s="161"/>
      <c r="P326" s="439"/>
      <c r="Q326" s="87" t="s">
        <v>6260</v>
      </c>
      <c r="R326" s="88" t="s">
        <v>1593</v>
      </c>
      <c r="S326" s="148" t="s">
        <v>814</v>
      </c>
      <c r="T326" s="146" t="s">
        <v>845</v>
      </c>
      <c r="U326" s="146" t="s">
        <v>1594</v>
      </c>
      <c r="V326" s="146" t="s">
        <v>1595</v>
      </c>
      <c r="W326" s="440"/>
      <c r="X326" s="146" t="s">
        <v>1596</v>
      </c>
    </row>
    <row r="327" spans="1:24" ht="24.95" customHeight="1">
      <c r="A327" s="56">
        <v>182</v>
      </c>
      <c r="B327" s="87" t="s">
        <v>794</v>
      </c>
      <c r="C327" s="87" t="s">
        <v>1584</v>
      </c>
      <c r="D327" s="146" t="s">
        <v>1597</v>
      </c>
      <c r="E327" s="145" t="s">
        <v>275</v>
      </c>
      <c r="F327" s="146">
        <v>1999</v>
      </c>
      <c r="G327" s="146" t="s">
        <v>1598</v>
      </c>
      <c r="H327" s="146" t="s">
        <v>1587</v>
      </c>
      <c r="I327" s="146" t="s">
        <v>1599</v>
      </c>
      <c r="J327" s="315">
        <v>460.96</v>
      </c>
      <c r="K327" s="148">
        <v>6997</v>
      </c>
      <c r="L327" s="148">
        <v>74921</v>
      </c>
      <c r="M327" s="148">
        <v>71369</v>
      </c>
      <c r="N327" s="148">
        <f t="shared" si="13"/>
        <v>146290</v>
      </c>
      <c r="O327" s="161"/>
      <c r="P327" s="161"/>
      <c r="Q327" s="441" t="s">
        <v>6367</v>
      </c>
      <c r="R327" s="441" t="s">
        <v>6368</v>
      </c>
      <c r="S327" s="148">
        <v>3887</v>
      </c>
      <c r="T327" s="442" t="s">
        <v>1600</v>
      </c>
      <c r="U327" s="146" t="s">
        <v>1601</v>
      </c>
      <c r="V327" s="146" t="s">
        <v>1602</v>
      </c>
      <c r="W327" s="440">
        <v>1</v>
      </c>
      <c r="X327" s="146"/>
    </row>
    <row r="328" spans="1:24" ht="24.95" customHeight="1">
      <c r="A328" s="56">
        <v>183</v>
      </c>
      <c r="B328" s="87" t="s">
        <v>794</v>
      </c>
      <c r="C328" s="87" t="s">
        <v>1584</v>
      </c>
      <c r="D328" s="146" t="s">
        <v>1603</v>
      </c>
      <c r="E328" s="145" t="s">
        <v>275</v>
      </c>
      <c r="F328" s="146">
        <v>1994</v>
      </c>
      <c r="G328" s="146" t="s">
        <v>1586</v>
      </c>
      <c r="H328" s="146" t="s">
        <v>1604</v>
      </c>
      <c r="I328" s="146" t="s">
        <v>1605</v>
      </c>
      <c r="J328" s="315">
        <v>571.22</v>
      </c>
      <c r="K328" s="148">
        <v>4769</v>
      </c>
      <c r="L328" s="148">
        <v>380580</v>
      </c>
      <c r="M328" s="148">
        <v>71818</v>
      </c>
      <c r="N328" s="148">
        <f t="shared" si="13"/>
        <v>452398</v>
      </c>
      <c r="O328" s="161"/>
      <c r="P328" s="161"/>
      <c r="Q328" s="161" t="s">
        <v>6369</v>
      </c>
      <c r="R328" s="441" t="s">
        <v>6370</v>
      </c>
      <c r="S328" s="148">
        <v>2825</v>
      </c>
      <c r="T328" s="146" t="s">
        <v>845</v>
      </c>
      <c r="U328" s="146" t="s">
        <v>815</v>
      </c>
      <c r="V328" s="146" t="s">
        <v>1412</v>
      </c>
      <c r="W328" s="440">
        <v>1</v>
      </c>
      <c r="X328" s="146"/>
    </row>
    <row r="329" spans="1:24" ht="24.95" customHeight="1">
      <c r="A329" s="56">
        <v>184</v>
      </c>
      <c r="B329" s="87" t="s">
        <v>794</v>
      </c>
      <c r="C329" s="87" t="s">
        <v>1584</v>
      </c>
      <c r="D329" s="146" t="s">
        <v>1606</v>
      </c>
      <c r="E329" s="145" t="s">
        <v>275</v>
      </c>
      <c r="F329" s="146">
        <v>2005</v>
      </c>
      <c r="G329" s="146" t="s">
        <v>1586</v>
      </c>
      <c r="H329" s="146" t="s">
        <v>1470</v>
      </c>
      <c r="I329" s="146" t="s">
        <v>1607</v>
      </c>
      <c r="J329" s="315">
        <v>1432.7</v>
      </c>
      <c r="K329" s="148">
        <v>39935</v>
      </c>
      <c r="L329" s="148">
        <v>288897</v>
      </c>
      <c r="M329" s="148">
        <v>205555</v>
      </c>
      <c r="N329" s="148">
        <f t="shared" si="13"/>
        <v>494452</v>
      </c>
      <c r="O329" s="161"/>
      <c r="P329" s="161"/>
      <c r="Q329" s="87" t="s">
        <v>6260</v>
      </c>
      <c r="R329" s="161" t="s">
        <v>6371</v>
      </c>
      <c r="S329" s="148" t="s">
        <v>814</v>
      </c>
      <c r="T329" s="146" t="s">
        <v>845</v>
      </c>
      <c r="U329" s="146" t="s">
        <v>1608</v>
      </c>
      <c r="V329" s="146" t="s">
        <v>1609</v>
      </c>
      <c r="W329" s="440"/>
      <c r="X329" s="146" t="s">
        <v>1596</v>
      </c>
    </row>
    <row r="330" spans="1:24" ht="24.95" customHeight="1">
      <c r="A330" s="56">
        <v>185</v>
      </c>
      <c r="B330" s="87" t="s">
        <v>794</v>
      </c>
      <c r="C330" s="87" t="s">
        <v>1610</v>
      </c>
      <c r="D330" s="87" t="s">
        <v>1611</v>
      </c>
      <c r="E330" s="443" t="s">
        <v>275</v>
      </c>
      <c r="F330" s="444">
        <v>1993</v>
      </c>
      <c r="G330" s="444" t="s">
        <v>1612</v>
      </c>
      <c r="H330" s="444" t="s">
        <v>1613</v>
      </c>
      <c r="I330" s="444" t="s">
        <v>1614</v>
      </c>
      <c r="J330" s="445">
        <v>525.95000000000005</v>
      </c>
      <c r="K330" s="445">
        <v>6199</v>
      </c>
      <c r="L330" s="446">
        <v>425545</v>
      </c>
      <c r="M330" s="446">
        <v>120920</v>
      </c>
      <c r="N330" s="446">
        <f>SUM(L330:M330)</f>
        <v>546465</v>
      </c>
      <c r="O330" s="447" t="s">
        <v>6237</v>
      </c>
      <c r="P330" s="448" t="s">
        <v>6372</v>
      </c>
      <c r="Q330" s="449"/>
      <c r="R330" s="450"/>
      <c r="S330" s="316"/>
      <c r="T330" s="87"/>
      <c r="U330" s="88"/>
      <c r="V330" s="88"/>
      <c r="W330" s="150"/>
      <c r="X330" s="444"/>
    </row>
    <row r="331" spans="1:24" ht="24.95" customHeight="1">
      <c r="A331" s="56">
        <v>186</v>
      </c>
      <c r="B331" s="29" t="s">
        <v>853</v>
      </c>
      <c r="C331" s="29" t="s">
        <v>1610</v>
      </c>
      <c r="D331" s="30" t="s">
        <v>1615</v>
      </c>
      <c r="E331" s="22" t="s">
        <v>841</v>
      </c>
      <c r="F331" s="30">
        <v>1995</v>
      </c>
      <c r="G331" s="30" t="s">
        <v>1612</v>
      </c>
      <c r="H331" s="30" t="s">
        <v>1616</v>
      </c>
      <c r="I331" s="30" t="s">
        <v>1617</v>
      </c>
      <c r="J331" s="32">
        <v>467.29</v>
      </c>
      <c r="K331" s="32">
        <v>5778</v>
      </c>
      <c r="L331" s="31">
        <v>75839</v>
      </c>
      <c r="M331" s="31">
        <v>122603</v>
      </c>
      <c r="N331" s="148">
        <f t="shared" ref="N331:N334" si="14">SUM(L331:M331)</f>
        <v>198442</v>
      </c>
      <c r="O331" s="32"/>
      <c r="P331" s="113"/>
      <c r="Q331" s="87" t="s">
        <v>6260</v>
      </c>
      <c r="R331" s="88" t="s">
        <v>6373</v>
      </c>
      <c r="S331" s="31" t="s">
        <v>814</v>
      </c>
      <c r="T331" s="87" t="s">
        <v>1359</v>
      </c>
      <c r="U331" s="30" t="s">
        <v>1618</v>
      </c>
      <c r="V331" s="30" t="s">
        <v>1619</v>
      </c>
      <c r="W331" s="33"/>
      <c r="X331" s="30" t="s">
        <v>1620</v>
      </c>
    </row>
    <row r="332" spans="1:24" ht="24.95" customHeight="1">
      <c r="A332" s="56">
        <v>187</v>
      </c>
      <c r="B332" s="29" t="s">
        <v>794</v>
      </c>
      <c r="C332" s="29" t="s">
        <v>1610</v>
      </c>
      <c r="D332" s="30" t="s">
        <v>1621</v>
      </c>
      <c r="E332" s="22" t="s">
        <v>841</v>
      </c>
      <c r="F332" s="30">
        <v>1997</v>
      </c>
      <c r="G332" s="30" t="s">
        <v>1612</v>
      </c>
      <c r="H332" s="30" t="s">
        <v>1622</v>
      </c>
      <c r="I332" s="30" t="s">
        <v>1623</v>
      </c>
      <c r="J332" s="32">
        <v>422.82</v>
      </c>
      <c r="K332" s="32">
        <v>8004</v>
      </c>
      <c r="L332" s="31">
        <v>277795</v>
      </c>
      <c r="M332" s="31">
        <v>70195</v>
      </c>
      <c r="N332" s="148">
        <f t="shared" si="14"/>
        <v>347990</v>
      </c>
      <c r="O332" s="32"/>
      <c r="P332" s="32"/>
      <c r="Q332" s="32" t="s">
        <v>6260</v>
      </c>
      <c r="R332" s="88" t="s">
        <v>6373</v>
      </c>
      <c r="S332" s="31" t="s">
        <v>814</v>
      </c>
      <c r="T332" s="87" t="s">
        <v>1359</v>
      </c>
      <c r="U332" s="30" t="s">
        <v>1618</v>
      </c>
      <c r="V332" s="30" t="s">
        <v>1619</v>
      </c>
      <c r="W332" s="33"/>
      <c r="X332" s="30" t="s">
        <v>1620</v>
      </c>
    </row>
    <row r="333" spans="1:24" ht="24.95" customHeight="1">
      <c r="A333" s="56">
        <v>188</v>
      </c>
      <c r="B333" s="29" t="s">
        <v>794</v>
      </c>
      <c r="C333" s="29" t="s">
        <v>1610</v>
      </c>
      <c r="D333" s="30" t="s">
        <v>1624</v>
      </c>
      <c r="E333" s="22" t="s">
        <v>841</v>
      </c>
      <c r="F333" s="30">
        <v>1999</v>
      </c>
      <c r="G333" s="30" t="s">
        <v>1612</v>
      </c>
      <c r="H333" s="30" t="s">
        <v>1625</v>
      </c>
      <c r="I333" s="30" t="s">
        <v>1626</v>
      </c>
      <c r="J333" s="32">
        <v>457.47</v>
      </c>
      <c r="K333" s="32">
        <v>5672</v>
      </c>
      <c r="L333" s="31">
        <v>318742</v>
      </c>
      <c r="M333" s="31">
        <v>126485</v>
      </c>
      <c r="N333" s="148">
        <f t="shared" si="14"/>
        <v>445227</v>
      </c>
      <c r="O333" s="32"/>
      <c r="P333" s="32"/>
      <c r="Q333" s="32" t="s">
        <v>6260</v>
      </c>
      <c r="R333" s="88" t="s">
        <v>6373</v>
      </c>
      <c r="S333" s="31">
        <v>1482</v>
      </c>
      <c r="T333" s="87" t="s">
        <v>1359</v>
      </c>
      <c r="U333" s="30" t="s">
        <v>1618</v>
      </c>
      <c r="V333" s="30" t="s">
        <v>1619</v>
      </c>
      <c r="W333" s="150">
        <v>1</v>
      </c>
      <c r="X333" s="30"/>
    </row>
    <row r="334" spans="1:24" ht="24.95" customHeight="1">
      <c r="A334" s="56">
        <v>189</v>
      </c>
      <c r="B334" s="29" t="s">
        <v>794</v>
      </c>
      <c r="C334" s="29" t="s">
        <v>1610</v>
      </c>
      <c r="D334" s="30" t="s">
        <v>1627</v>
      </c>
      <c r="E334" s="22" t="s">
        <v>841</v>
      </c>
      <c r="F334" s="30">
        <v>1999</v>
      </c>
      <c r="G334" s="30" t="s">
        <v>1612</v>
      </c>
      <c r="H334" s="30" t="s">
        <v>1470</v>
      </c>
      <c r="I334" s="30" t="s">
        <v>1628</v>
      </c>
      <c r="J334" s="32">
        <v>567.59</v>
      </c>
      <c r="K334" s="32">
        <v>6301</v>
      </c>
      <c r="L334" s="31">
        <v>183266</v>
      </c>
      <c r="M334" s="31">
        <v>90104</v>
      </c>
      <c r="N334" s="148">
        <f t="shared" si="14"/>
        <v>273370</v>
      </c>
      <c r="O334" s="32"/>
      <c r="P334" s="32"/>
      <c r="Q334" s="32" t="s">
        <v>6260</v>
      </c>
      <c r="R334" s="88" t="s">
        <v>6373</v>
      </c>
      <c r="S334" s="31" t="s">
        <v>814</v>
      </c>
      <c r="T334" s="87" t="s">
        <v>1359</v>
      </c>
      <c r="U334" s="30" t="s">
        <v>1618</v>
      </c>
      <c r="V334" s="30" t="s">
        <v>1619</v>
      </c>
      <c r="W334" s="33"/>
      <c r="X334" s="30" t="s">
        <v>1620</v>
      </c>
    </row>
    <row r="335" spans="1:24" ht="24.95" customHeight="1">
      <c r="A335" s="56">
        <v>190</v>
      </c>
      <c r="B335" s="87" t="s">
        <v>794</v>
      </c>
      <c r="C335" s="87" t="s">
        <v>1629</v>
      </c>
      <c r="D335" s="87" t="s">
        <v>1630</v>
      </c>
      <c r="E335" s="145" t="s">
        <v>275</v>
      </c>
      <c r="F335" s="146">
        <v>1995</v>
      </c>
      <c r="G335" s="146" t="s">
        <v>1631</v>
      </c>
      <c r="H335" s="146" t="s">
        <v>1632</v>
      </c>
      <c r="I335" s="146" t="s">
        <v>1633</v>
      </c>
      <c r="J335" s="148">
        <v>1980.57</v>
      </c>
      <c r="K335" s="148">
        <v>26044</v>
      </c>
      <c r="L335" s="148">
        <v>1028522</v>
      </c>
      <c r="M335" s="148">
        <v>447875</v>
      </c>
      <c r="N335" s="148">
        <f t="shared" ref="N335:N340" si="15">L335+M335</f>
        <v>1476397</v>
      </c>
      <c r="O335" s="149" t="s">
        <v>6237</v>
      </c>
      <c r="P335" s="315" t="s">
        <v>6374</v>
      </c>
      <c r="Q335" s="449"/>
      <c r="R335" s="434"/>
      <c r="S335" s="316"/>
      <c r="T335" s="87"/>
      <c r="U335" s="88"/>
      <c r="V335" s="88"/>
      <c r="W335" s="150"/>
      <c r="X335" s="146"/>
    </row>
    <row r="336" spans="1:24" ht="24.95" customHeight="1">
      <c r="A336" s="56">
        <v>191</v>
      </c>
      <c r="B336" s="87" t="s">
        <v>794</v>
      </c>
      <c r="C336" s="87" t="s">
        <v>1629</v>
      </c>
      <c r="D336" s="22" t="s">
        <v>1634</v>
      </c>
      <c r="E336" s="22" t="s">
        <v>841</v>
      </c>
      <c r="F336" s="30">
        <v>2005</v>
      </c>
      <c r="G336" s="146" t="s">
        <v>1631</v>
      </c>
      <c r="H336" s="30" t="s">
        <v>1635</v>
      </c>
      <c r="I336" s="30" t="s">
        <v>1636</v>
      </c>
      <c r="J336" s="31">
        <v>481.54</v>
      </c>
      <c r="K336" s="31">
        <v>27638</v>
      </c>
      <c r="L336" s="31">
        <v>92990</v>
      </c>
      <c r="M336" s="31">
        <v>48903</v>
      </c>
      <c r="N336" s="148">
        <f t="shared" si="15"/>
        <v>141893</v>
      </c>
      <c r="O336" s="32"/>
      <c r="P336" s="113"/>
      <c r="Q336" s="87" t="s">
        <v>6346</v>
      </c>
      <c r="R336" s="88" t="s">
        <v>6375</v>
      </c>
      <c r="S336" s="31">
        <v>872</v>
      </c>
      <c r="T336" s="30" t="s">
        <v>845</v>
      </c>
      <c r="U336" s="451">
        <v>42370</v>
      </c>
      <c r="V336" s="451">
        <v>44196</v>
      </c>
      <c r="W336" s="33">
        <v>1</v>
      </c>
      <c r="X336" s="30"/>
    </row>
    <row r="337" spans="1:24" ht="24.95" customHeight="1">
      <c r="A337" s="56">
        <v>192</v>
      </c>
      <c r="B337" s="87" t="s">
        <v>794</v>
      </c>
      <c r="C337" s="87" t="s">
        <v>1629</v>
      </c>
      <c r="D337" s="22" t="s">
        <v>1637</v>
      </c>
      <c r="E337" s="22" t="s">
        <v>841</v>
      </c>
      <c r="F337" s="30">
        <v>1990</v>
      </c>
      <c r="G337" s="146" t="s">
        <v>1631</v>
      </c>
      <c r="H337" s="30" t="s">
        <v>1638</v>
      </c>
      <c r="I337" s="30" t="s">
        <v>1639</v>
      </c>
      <c r="J337" s="31"/>
      <c r="K337" s="31">
        <v>41335</v>
      </c>
      <c r="L337" s="31"/>
      <c r="M337" s="31">
        <v>22940</v>
      </c>
      <c r="N337" s="148">
        <f t="shared" si="15"/>
        <v>22940</v>
      </c>
      <c r="O337" s="32"/>
      <c r="P337" s="32"/>
      <c r="Q337" s="32" t="s">
        <v>6248</v>
      </c>
      <c r="R337" s="32" t="s">
        <v>6376</v>
      </c>
      <c r="S337" s="31">
        <v>55</v>
      </c>
      <c r="T337" s="30" t="s">
        <v>845</v>
      </c>
      <c r="U337" s="451">
        <v>42370</v>
      </c>
      <c r="V337" s="451">
        <v>43100</v>
      </c>
      <c r="W337" s="33">
        <v>1</v>
      </c>
      <c r="X337" s="30"/>
    </row>
    <row r="338" spans="1:24" ht="24.95" customHeight="1">
      <c r="A338" s="56">
        <v>193</v>
      </c>
      <c r="B338" s="87" t="s">
        <v>794</v>
      </c>
      <c r="C338" s="87" t="s">
        <v>1629</v>
      </c>
      <c r="D338" s="22" t="s">
        <v>1640</v>
      </c>
      <c r="E338" s="22" t="s">
        <v>841</v>
      </c>
      <c r="F338" s="30">
        <v>1994</v>
      </c>
      <c r="G338" s="146" t="s">
        <v>1631</v>
      </c>
      <c r="H338" s="30" t="s">
        <v>1641</v>
      </c>
      <c r="I338" s="30" t="s">
        <v>1642</v>
      </c>
      <c r="J338" s="31"/>
      <c r="K338" s="31">
        <v>7046</v>
      </c>
      <c r="L338" s="31"/>
      <c r="M338" s="31">
        <v>21113</v>
      </c>
      <c r="N338" s="148">
        <f t="shared" si="15"/>
        <v>21113</v>
      </c>
      <c r="O338" s="32"/>
      <c r="P338" s="32"/>
      <c r="Q338" s="32" t="s">
        <v>6248</v>
      </c>
      <c r="R338" s="32" t="s">
        <v>6376</v>
      </c>
      <c r="S338" s="31">
        <v>472</v>
      </c>
      <c r="T338" s="30" t="s">
        <v>845</v>
      </c>
      <c r="U338" s="451">
        <v>42370</v>
      </c>
      <c r="V338" s="30" t="s">
        <v>1643</v>
      </c>
      <c r="W338" s="33">
        <v>1</v>
      </c>
      <c r="X338" s="30"/>
    </row>
    <row r="339" spans="1:24" ht="24.95" customHeight="1">
      <c r="A339" s="56">
        <v>194</v>
      </c>
      <c r="B339" s="87" t="s">
        <v>794</v>
      </c>
      <c r="C339" s="87" t="s">
        <v>1629</v>
      </c>
      <c r="D339" s="22" t="s">
        <v>1644</v>
      </c>
      <c r="E339" s="22" t="s">
        <v>841</v>
      </c>
      <c r="F339" s="30">
        <v>2008</v>
      </c>
      <c r="G339" s="146" t="s">
        <v>1631</v>
      </c>
      <c r="H339" s="30" t="s">
        <v>1641</v>
      </c>
      <c r="I339" s="30" t="s">
        <v>1645</v>
      </c>
      <c r="J339" s="31">
        <v>910.56</v>
      </c>
      <c r="K339" s="31">
        <v>27289</v>
      </c>
      <c r="L339" s="31">
        <v>190349</v>
      </c>
      <c r="M339" s="31">
        <v>370736</v>
      </c>
      <c r="N339" s="148">
        <f t="shared" si="15"/>
        <v>561085</v>
      </c>
      <c r="O339" s="32"/>
      <c r="P339" s="32"/>
      <c r="Q339" s="32" t="s">
        <v>6248</v>
      </c>
      <c r="R339" s="32" t="s">
        <v>6377</v>
      </c>
      <c r="S339" s="31" t="s">
        <v>814</v>
      </c>
      <c r="T339" s="84" t="s">
        <v>845</v>
      </c>
      <c r="U339" s="451">
        <v>42370</v>
      </c>
      <c r="V339" s="451">
        <v>43465</v>
      </c>
      <c r="W339" s="33"/>
      <c r="X339" s="30" t="s">
        <v>1558</v>
      </c>
    </row>
    <row r="340" spans="1:24" ht="24.95" customHeight="1">
      <c r="A340" s="56">
        <v>195</v>
      </c>
      <c r="B340" s="87" t="s">
        <v>794</v>
      </c>
      <c r="C340" s="87" t="s">
        <v>1629</v>
      </c>
      <c r="D340" s="22" t="s">
        <v>1646</v>
      </c>
      <c r="E340" s="22" t="s">
        <v>841</v>
      </c>
      <c r="F340" s="30">
        <v>2016</v>
      </c>
      <c r="G340" s="146" t="s">
        <v>1631</v>
      </c>
      <c r="H340" s="30" t="s">
        <v>1647</v>
      </c>
      <c r="I340" s="30" t="s">
        <v>1648</v>
      </c>
      <c r="J340" s="31">
        <v>880.1</v>
      </c>
      <c r="K340" s="31">
        <v>42935</v>
      </c>
      <c r="L340" s="31">
        <v>678329</v>
      </c>
      <c r="M340" s="31">
        <v>221420</v>
      </c>
      <c r="N340" s="31">
        <f t="shared" si="15"/>
        <v>899749</v>
      </c>
      <c r="O340" s="32"/>
      <c r="P340" s="32"/>
      <c r="Q340" s="32" t="s">
        <v>6248</v>
      </c>
      <c r="R340" s="32" t="s">
        <v>6377</v>
      </c>
      <c r="S340" s="31" t="s">
        <v>814</v>
      </c>
      <c r="T340" s="84" t="s">
        <v>845</v>
      </c>
      <c r="U340" s="451">
        <v>42736</v>
      </c>
      <c r="V340" s="451">
        <v>43465</v>
      </c>
      <c r="W340" s="33"/>
      <c r="X340" s="30" t="s">
        <v>1558</v>
      </c>
    </row>
    <row r="341" spans="1:24" ht="24.95" customHeight="1">
      <c r="A341" s="68" t="s">
        <v>140</v>
      </c>
      <c r="B341" s="69"/>
      <c r="C341" s="69"/>
      <c r="D341" s="70">
        <v>195</v>
      </c>
      <c r="E341" s="70"/>
      <c r="F341" s="69"/>
      <c r="G341" s="69"/>
      <c r="H341" s="69"/>
      <c r="I341" s="69"/>
      <c r="J341" s="73">
        <v>88828</v>
      </c>
      <c r="K341" s="73">
        <v>3682130</v>
      </c>
      <c r="L341" s="73">
        <v>30241413</v>
      </c>
      <c r="M341" s="73">
        <v>26902706</v>
      </c>
      <c r="N341" s="73">
        <v>57144119</v>
      </c>
      <c r="O341" s="71"/>
      <c r="P341" s="73"/>
      <c r="Q341" s="73"/>
      <c r="R341" s="73"/>
      <c r="S341" s="72"/>
      <c r="T341" s="69"/>
      <c r="U341" s="69"/>
      <c r="V341" s="69"/>
      <c r="W341" s="74"/>
      <c r="X341" s="69"/>
    </row>
    <row r="342" spans="1:24" ht="24.95" customHeight="1">
      <c r="A342" s="56">
        <v>1</v>
      </c>
      <c r="B342" s="87" t="s">
        <v>1650</v>
      </c>
      <c r="C342" s="87" t="s">
        <v>1651</v>
      </c>
      <c r="D342" s="87" t="s">
        <v>1652</v>
      </c>
      <c r="E342" s="145" t="s">
        <v>1653</v>
      </c>
      <c r="F342" s="452">
        <v>1999</v>
      </c>
      <c r="G342" s="452" t="s">
        <v>1654</v>
      </c>
      <c r="H342" s="452" t="s">
        <v>1655</v>
      </c>
      <c r="I342" s="452">
        <v>89</v>
      </c>
      <c r="J342" s="453">
        <v>821</v>
      </c>
      <c r="K342" s="453">
        <v>11843</v>
      </c>
      <c r="L342" s="453">
        <v>792160</v>
      </c>
      <c r="M342" s="453">
        <v>808808</v>
      </c>
      <c r="N342" s="453">
        <f>SUM(L342:M342)</f>
        <v>1600968</v>
      </c>
      <c r="O342" s="149" t="s">
        <v>6378</v>
      </c>
      <c r="P342" s="315" t="s">
        <v>6379</v>
      </c>
      <c r="Q342" s="449"/>
      <c r="R342" s="434"/>
      <c r="S342" s="454"/>
      <c r="T342" s="87"/>
      <c r="U342" s="88"/>
      <c r="V342" s="88"/>
      <c r="W342" s="423"/>
      <c r="X342" s="146"/>
    </row>
    <row r="343" spans="1:24" ht="24.95" customHeight="1">
      <c r="A343" s="56">
        <v>2</v>
      </c>
      <c r="B343" s="87" t="s">
        <v>1650</v>
      </c>
      <c r="C343" s="87" t="s">
        <v>1651</v>
      </c>
      <c r="D343" s="146" t="s">
        <v>1656</v>
      </c>
      <c r="E343" s="145" t="s">
        <v>1653</v>
      </c>
      <c r="F343" s="452">
        <v>2008</v>
      </c>
      <c r="G343" s="452" t="s">
        <v>1657</v>
      </c>
      <c r="H343" s="452" t="s">
        <v>1658</v>
      </c>
      <c r="I343" s="452" t="s">
        <v>1659</v>
      </c>
      <c r="J343" s="453">
        <v>2567</v>
      </c>
      <c r="K343" s="453">
        <v>19010</v>
      </c>
      <c r="L343" s="453">
        <v>2652339</v>
      </c>
      <c r="M343" s="453">
        <v>1422894</v>
      </c>
      <c r="N343" s="453">
        <f t="shared" ref="N343:N348" si="16">SUM(L343:M343)</f>
        <v>4075233</v>
      </c>
      <c r="O343" s="149" t="s">
        <v>6378</v>
      </c>
      <c r="P343" s="439" t="s">
        <v>6380</v>
      </c>
      <c r="Q343" s="87"/>
      <c r="R343" s="88"/>
      <c r="S343" s="455"/>
      <c r="T343" s="146"/>
      <c r="U343" s="146"/>
      <c r="V343" s="146"/>
      <c r="W343" s="436"/>
      <c r="X343" s="146"/>
    </row>
    <row r="344" spans="1:24" ht="24.95" customHeight="1">
      <c r="A344" s="56">
        <v>3</v>
      </c>
      <c r="B344" s="87" t="s">
        <v>1650</v>
      </c>
      <c r="C344" s="87" t="s">
        <v>1651</v>
      </c>
      <c r="D344" s="146" t="s">
        <v>1660</v>
      </c>
      <c r="E344" s="145" t="s">
        <v>1653</v>
      </c>
      <c r="F344" s="452">
        <v>2010</v>
      </c>
      <c r="G344" s="452" t="s">
        <v>1661</v>
      </c>
      <c r="H344" s="452" t="s">
        <v>1662</v>
      </c>
      <c r="I344" s="452" t="s">
        <v>1663</v>
      </c>
      <c r="J344" s="453">
        <v>547</v>
      </c>
      <c r="K344" s="453">
        <v>11289</v>
      </c>
      <c r="L344" s="453">
        <v>1565354</v>
      </c>
      <c r="M344" s="453">
        <v>268678</v>
      </c>
      <c r="N344" s="453">
        <f t="shared" si="16"/>
        <v>1834032</v>
      </c>
      <c r="O344" s="149" t="s">
        <v>6378</v>
      </c>
      <c r="P344" s="161" t="s">
        <v>6381</v>
      </c>
      <c r="Q344" s="161"/>
      <c r="R344" s="161"/>
      <c r="S344" s="455"/>
      <c r="T344" s="146"/>
      <c r="U344" s="146"/>
      <c r="V344" s="146"/>
      <c r="W344" s="436"/>
      <c r="X344" s="146"/>
    </row>
    <row r="345" spans="1:24" ht="24.95" customHeight="1">
      <c r="A345" s="56">
        <v>4</v>
      </c>
      <c r="B345" s="87" t="s">
        <v>1650</v>
      </c>
      <c r="C345" s="87" t="s">
        <v>1651</v>
      </c>
      <c r="D345" s="146" t="s">
        <v>1664</v>
      </c>
      <c r="E345" s="145" t="s">
        <v>1653</v>
      </c>
      <c r="F345" s="452">
        <v>2012</v>
      </c>
      <c r="G345" s="452" t="s">
        <v>1665</v>
      </c>
      <c r="H345" s="452" t="s">
        <v>1666</v>
      </c>
      <c r="I345" s="452" t="s">
        <v>1667</v>
      </c>
      <c r="J345" s="453">
        <v>3057</v>
      </c>
      <c r="K345" s="453">
        <v>22332</v>
      </c>
      <c r="L345" s="453">
        <v>3623562</v>
      </c>
      <c r="M345" s="453">
        <v>679162</v>
      </c>
      <c r="N345" s="453">
        <f t="shared" si="16"/>
        <v>4302724</v>
      </c>
      <c r="O345" s="149" t="s">
        <v>6378</v>
      </c>
      <c r="P345" s="161" t="s">
        <v>6382</v>
      </c>
      <c r="Q345" s="161"/>
      <c r="R345" s="161"/>
      <c r="S345" s="455"/>
      <c r="T345" s="146"/>
      <c r="U345" s="146"/>
      <c r="V345" s="146"/>
      <c r="W345" s="436"/>
      <c r="X345" s="146"/>
    </row>
    <row r="346" spans="1:24" ht="24.95" customHeight="1">
      <c r="A346" s="56">
        <v>5</v>
      </c>
      <c r="B346" s="87" t="s">
        <v>1650</v>
      </c>
      <c r="C346" s="87" t="s">
        <v>1651</v>
      </c>
      <c r="D346" s="146" t="s">
        <v>1668</v>
      </c>
      <c r="E346" s="145" t="s">
        <v>1653</v>
      </c>
      <c r="F346" s="452">
        <v>1992</v>
      </c>
      <c r="G346" s="452" t="s">
        <v>1665</v>
      </c>
      <c r="H346" s="452" t="s">
        <v>1666</v>
      </c>
      <c r="I346" s="452" t="s">
        <v>1669</v>
      </c>
      <c r="J346" s="453">
        <v>5722</v>
      </c>
      <c r="K346" s="453">
        <v>11780</v>
      </c>
      <c r="L346" s="453">
        <v>5609368</v>
      </c>
      <c r="M346" s="453">
        <v>472310</v>
      </c>
      <c r="N346" s="453">
        <f t="shared" si="16"/>
        <v>6081678</v>
      </c>
      <c r="O346" s="149" t="s">
        <v>6378</v>
      </c>
      <c r="P346" s="439" t="s">
        <v>6383</v>
      </c>
      <c r="Q346" s="87"/>
      <c r="R346" s="88"/>
      <c r="S346" s="455"/>
      <c r="T346" s="146"/>
      <c r="U346" s="146"/>
      <c r="V346" s="146"/>
      <c r="W346" s="436"/>
      <c r="X346" s="146"/>
    </row>
    <row r="347" spans="1:24" ht="24.95" customHeight="1">
      <c r="A347" s="56">
        <v>6</v>
      </c>
      <c r="B347" s="87" t="s">
        <v>1650</v>
      </c>
      <c r="C347" s="87" t="s">
        <v>1651</v>
      </c>
      <c r="D347" s="146" t="s">
        <v>1670</v>
      </c>
      <c r="E347" s="145" t="s">
        <v>1653</v>
      </c>
      <c r="F347" s="452">
        <v>2015</v>
      </c>
      <c r="G347" s="452" t="s">
        <v>1661</v>
      </c>
      <c r="H347" s="452" t="s">
        <v>1671</v>
      </c>
      <c r="I347" s="452">
        <v>133</v>
      </c>
      <c r="J347" s="453">
        <v>8851</v>
      </c>
      <c r="K347" s="453">
        <v>27720</v>
      </c>
      <c r="L347" s="453">
        <v>6940901</v>
      </c>
      <c r="M347" s="453">
        <v>8316000</v>
      </c>
      <c r="N347" s="453">
        <f t="shared" si="16"/>
        <v>15256901</v>
      </c>
      <c r="O347" s="149" t="s">
        <v>6378</v>
      </c>
      <c r="P347" s="161" t="s">
        <v>6384</v>
      </c>
      <c r="Q347" s="161"/>
      <c r="R347" s="161"/>
      <c r="S347" s="455"/>
      <c r="T347" s="146"/>
      <c r="U347" s="146"/>
      <c r="V347" s="146"/>
      <c r="W347" s="436"/>
      <c r="X347" s="146"/>
    </row>
    <row r="348" spans="1:24" ht="24.95" customHeight="1">
      <c r="A348" s="56">
        <v>7</v>
      </c>
      <c r="B348" s="87" t="s">
        <v>1650</v>
      </c>
      <c r="C348" s="87" t="s">
        <v>1651</v>
      </c>
      <c r="D348" s="146" t="s">
        <v>1672</v>
      </c>
      <c r="E348" s="145" t="s">
        <v>1653</v>
      </c>
      <c r="F348" s="452">
        <v>2014</v>
      </c>
      <c r="G348" s="452" t="s">
        <v>1665</v>
      </c>
      <c r="H348" s="452" t="s">
        <v>1673</v>
      </c>
      <c r="I348" s="452">
        <v>807</v>
      </c>
      <c r="J348" s="453">
        <v>6275</v>
      </c>
      <c r="K348" s="453">
        <v>12167</v>
      </c>
      <c r="L348" s="453">
        <v>4347218</v>
      </c>
      <c r="M348" s="453">
        <v>4758702</v>
      </c>
      <c r="N348" s="453">
        <f t="shared" si="16"/>
        <v>9105920</v>
      </c>
      <c r="O348" s="149" t="s">
        <v>6378</v>
      </c>
      <c r="P348" s="161" t="s">
        <v>6385</v>
      </c>
      <c r="Q348" s="161"/>
      <c r="R348" s="161"/>
      <c r="S348" s="455"/>
      <c r="T348" s="146"/>
      <c r="U348" s="146"/>
      <c r="V348" s="146"/>
      <c r="W348" s="436"/>
      <c r="X348" s="146"/>
    </row>
    <row r="349" spans="1:24" ht="24.95" customHeight="1">
      <c r="A349" s="56">
        <v>8</v>
      </c>
      <c r="B349" s="87" t="s">
        <v>1650</v>
      </c>
      <c r="C349" s="87" t="s">
        <v>1651</v>
      </c>
      <c r="D349" s="146" t="s">
        <v>1674</v>
      </c>
      <c r="E349" s="145" t="s">
        <v>1653</v>
      </c>
      <c r="F349" s="146">
        <v>1999</v>
      </c>
      <c r="G349" s="146" t="s">
        <v>1675</v>
      </c>
      <c r="H349" s="146" t="s">
        <v>1676</v>
      </c>
      <c r="I349" s="146" t="s">
        <v>1677</v>
      </c>
      <c r="J349" s="148">
        <v>603</v>
      </c>
      <c r="K349" s="148">
        <v>7720</v>
      </c>
      <c r="L349" s="148">
        <v>18811</v>
      </c>
      <c r="M349" s="148">
        <v>147790</v>
      </c>
      <c r="N349" s="148">
        <f>SUM(L349:M349)</f>
        <v>166601</v>
      </c>
      <c r="O349" s="161"/>
      <c r="P349" s="439"/>
      <c r="Q349" s="87" t="s">
        <v>6386</v>
      </c>
      <c r="R349" s="88" t="s">
        <v>6387</v>
      </c>
      <c r="S349" s="455">
        <v>13311</v>
      </c>
      <c r="T349" s="146" t="s">
        <v>1678</v>
      </c>
      <c r="U349" s="146" t="s">
        <v>1679</v>
      </c>
      <c r="V349" s="146" t="s">
        <v>1680</v>
      </c>
      <c r="W349" s="436">
        <v>3</v>
      </c>
      <c r="X349" s="146"/>
    </row>
    <row r="350" spans="1:24" ht="24.95" customHeight="1">
      <c r="A350" s="56">
        <v>9</v>
      </c>
      <c r="B350" s="87" t="s">
        <v>1650</v>
      </c>
      <c r="C350" s="87" t="s">
        <v>1651</v>
      </c>
      <c r="D350" s="146" t="s">
        <v>1681</v>
      </c>
      <c r="E350" s="145" t="s">
        <v>1653</v>
      </c>
      <c r="F350" s="146">
        <v>1991</v>
      </c>
      <c r="G350" s="146" t="s">
        <v>1661</v>
      </c>
      <c r="H350" s="146" t="s">
        <v>1682</v>
      </c>
      <c r="I350" s="146" t="s">
        <v>1683</v>
      </c>
      <c r="J350" s="148">
        <v>925</v>
      </c>
      <c r="K350" s="148">
        <v>8827</v>
      </c>
      <c r="L350" s="148">
        <v>169739</v>
      </c>
      <c r="M350" s="148">
        <v>40604</v>
      </c>
      <c r="N350" s="148">
        <f t="shared" ref="N350:N354" si="17">SUM(L350:M350)</f>
        <v>210343</v>
      </c>
      <c r="O350" s="161"/>
      <c r="P350" s="161"/>
      <c r="Q350" s="161" t="s">
        <v>6388</v>
      </c>
      <c r="R350" s="161" t="s">
        <v>6389</v>
      </c>
      <c r="S350" s="455">
        <v>3858</v>
      </c>
      <c r="T350" s="146" t="s">
        <v>1678</v>
      </c>
      <c r="U350" s="146" t="s">
        <v>1684</v>
      </c>
      <c r="V350" s="146" t="s">
        <v>1685</v>
      </c>
      <c r="W350" s="436">
        <v>1</v>
      </c>
      <c r="X350" s="146"/>
    </row>
    <row r="351" spans="1:24" ht="24.95" customHeight="1">
      <c r="A351" s="56">
        <v>10</v>
      </c>
      <c r="B351" s="87" t="s">
        <v>1650</v>
      </c>
      <c r="C351" s="87" t="s">
        <v>1651</v>
      </c>
      <c r="D351" s="146" t="s">
        <v>1686</v>
      </c>
      <c r="E351" s="145" t="s">
        <v>1653</v>
      </c>
      <c r="F351" s="146">
        <v>2000</v>
      </c>
      <c r="G351" s="146" t="s">
        <v>1661</v>
      </c>
      <c r="H351" s="146" t="s">
        <v>1682</v>
      </c>
      <c r="I351" s="146" t="s">
        <v>1687</v>
      </c>
      <c r="J351" s="148">
        <v>695</v>
      </c>
      <c r="K351" s="148">
        <v>12115</v>
      </c>
      <c r="L351" s="148">
        <v>1451851</v>
      </c>
      <c r="M351" s="148">
        <v>63788</v>
      </c>
      <c r="N351" s="148">
        <f t="shared" si="17"/>
        <v>1515639</v>
      </c>
      <c r="O351" s="161"/>
      <c r="P351" s="161"/>
      <c r="Q351" s="161" t="s">
        <v>6390</v>
      </c>
      <c r="R351" s="161" t="s">
        <v>6391</v>
      </c>
      <c r="S351" s="455">
        <v>0</v>
      </c>
      <c r="T351" s="146" t="s">
        <v>1678</v>
      </c>
      <c r="U351" s="146" t="s">
        <v>1688</v>
      </c>
      <c r="V351" s="146" t="s">
        <v>1689</v>
      </c>
      <c r="W351" s="436">
        <v>0</v>
      </c>
      <c r="X351" s="146" t="s">
        <v>1690</v>
      </c>
    </row>
    <row r="352" spans="1:24" ht="24.95" customHeight="1">
      <c r="A352" s="56">
        <v>11</v>
      </c>
      <c r="B352" s="87" t="s">
        <v>1650</v>
      </c>
      <c r="C352" s="87" t="s">
        <v>1651</v>
      </c>
      <c r="D352" s="146" t="s">
        <v>1691</v>
      </c>
      <c r="E352" s="145" t="s">
        <v>1653</v>
      </c>
      <c r="F352" s="146">
        <v>1992</v>
      </c>
      <c r="G352" s="146" t="s">
        <v>1661</v>
      </c>
      <c r="H352" s="146" t="s">
        <v>1692</v>
      </c>
      <c r="I352" s="146" t="s">
        <v>1693</v>
      </c>
      <c r="J352" s="148">
        <v>781</v>
      </c>
      <c r="K352" s="148">
        <v>11173</v>
      </c>
      <c r="L352" s="148">
        <v>100227</v>
      </c>
      <c r="M352" s="148">
        <v>290498</v>
      </c>
      <c r="N352" s="148">
        <f t="shared" si="17"/>
        <v>390725</v>
      </c>
      <c r="O352" s="161"/>
      <c r="P352" s="439"/>
      <c r="Q352" s="87" t="s">
        <v>6392</v>
      </c>
      <c r="R352" s="88" t="s">
        <v>6393</v>
      </c>
      <c r="S352" s="455">
        <v>2805</v>
      </c>
      <c r="T352" s="146" t="s">
        <v>1678</v>
      </c>
      <c r="U352" s="146" t="s">
        <v>1694</v>
      </c>
      <c r="V352" s="146" t="s">
        <v>1695</v>
      </c>
      <c r="W352" s="436">
        <v>1</v>
      </c>
      <c r="X352" s="146"/>
    </row>
    <row r="353" spans="1:24" ht="24.95" customHeight="1">
      <c r="A353" s="56">
        <v>12</v>
      </c>
      <c r="B353" s="87" t="s">
        <v>1650</v>
      </c>
      <c r="C353" s="87" t="s">
        <v>1651</v>
      </c>
      <c r="D353" s="146" t="s">
        <v>1696</v>
      </c>
      <c r="E353" s="145" t="s">
        <v>1653</v>
      </c>
      <c r="F353" s="146">
        <v>2004</v>
      </c>
      <c r="G353" s="146" t="s">
        <v>1661</v>
      </c>
      <c r="H353" s="146" t="s">
        <v>1697</v>
      </c>
      <c r="I353" s="146" t="s">
        <v>1698</v>
      </c>
      <c r="J353" s="148">
        <v>1202</v>
      </c>
      <c r="K353" s="148">
        <v>14840</v>
      </c>
      <c r="L353" s="148">
        <v>170215</v>
      </c>
      <c r="M353" s="148">
        <v>75832</v>
      </c>
      <c r="N353" s="148">
        <f t="shared" si="17"/>
        <v>246047</v>
      </c>
      <c r="O353" s="161"/>
      <c r="P353" s="161"/>
      <c r="Q353" s="161" t="s">
        <v>6394</v>
      </c>
      <c r="R353" s="161" t="s">
        <v>6395</v>
      </c>
      <c r="S353" s="455">
        <v>36364</v>
      </c>
      <c r="T353" s="146" t="s">
        <v>1699</v>
      </c>
      <c r="U353" s="146" t="s">
        <v>1700</v>
      </c>
      <c r="V353" s="146" t="s">
        <v>1701</v>
      </c>
      <c r="W353" s="436">
        <v>5</v>
      </c>
      <c r="X353" s="146"/>
    </row>
    <row r="354" spans="1:24" ht="24.95" customHeight="1">
      <c r="A354" s="56">
        <v>13</v>
      </c>
      <c r="B354" s="87" t="s">
        <v>1650</v>
      </c>
      <c r="C354" s="87" t="s">
        <v>1651</v>
      </c>
      <c r="D354" s="146" t="s">
        <v>1702</v>
      </c>
      <c r="E354" s="145" t="s">
        <v>1653</v>
      </c>
      <c r="F354" s="146">
        <v>2004</v>
      </c>
      <c r="G354" s="146" t="s">
        <v>1661</v>
      </c>
      <c r="H354" s="146" t="s">
        <v>1703</v>
      </c>
      <c r="I354" s="146" t="s">
        <v>1704</v>
      </c>
      <c r="J354" s="148">
        <v>584</v>
      </c>
      <c r="K354" s="148">
        <v>9893</v>
      </c>
      <c r="L354" s="148">
        <v>157134</v>
      </c>
      <c r="M354" s="148">
        <v>768930</v>
      </c>
      <c r="N354" s="148">
        <f t="shared" si="17"/>
        <v>926064</v>
      </c>
      <c r="O354" s="161"/>
      <c r="P354" s="161"/>
      <c r="Q354" s="161" t="s">
        <v>6396</v>
      </c>
      <c r="R354" s="161" t="s">
        <v>6397</v>
      </c>
      <c r="S354" s="455">
        <v>31950</v>
      </c>
      <c r="T354" s="146" t="s">
        <v>1699</v>
      </c>
      <c r="U354" s="146" t="s">
        <v>1705</v>
      </c>
      <c r="V354" s="146" t="s">
        <v>1706</v>
      </c>
      <c r="W354" s="436">
        <v>5</v>
      </c>
      <c r="X354" s="146"/>
    </row>
    <row r="355" spans="1:24" ht="24.95" customHeight="1">
      <c r="A355" s="56">
        <v>14</v>
      </c>
      <c r="B355" s="87" t="s">
        <v>1650</v>
      </c>
      <c r="C355" s="87" t="s">
        <v>1708</v>
      </c>
      <c r="D355" s="456" t="s">
        <v>1709</v>
      </c>
      <c r="E355" s="22" t="s">
        <v>225</v>
      </c>
      <c r="F355" s="65">
        <v>1999</v>
      </c>
      <c r="G355" s="30" t="s">
        <v>1710</v>
      </c>
      <c r="H355" s="30" t="s">
        <v>1711</v>
      </c>
      <c r="I355" s="30" t="s">
        <v>1712</v>
      </c>
      <c r="J355" s="457">
        <v>459</v>
      </c>
      <c r="K355" s="457">
        <v>8583</v>
      </c>
      <c r="L355" s="458">
        <v>274962</v>
      </c>
      <c r="M355" s="458">
        <v>504771</v>
      </c>
      <c r="N355" s="31">
        <v>779733</v>
      </c>
      <c r="O355" s="459" t="s">
        <v>426</v>
      </c>
      <c r="P355" s="315" t="s">
        <v>1713</v>
      </c>
      <c r="Q355" s="106"/>
      <c r="R355" s="437"/>
      <c r="S355" s="460"/>
      <c r="T355" s="30"/>
      <c r="U355" s="30"/>
      <c r="V355" s="30"/>
      <c r="W355" s="430"/>
      <c r="X355" s="151"/>
    </row>
    <row r="356" spans="1:24" ht="24.95" customHeight="1">
      <c r="A356" s="56">
        <v>15</v>
      </c>
      <c r="B356" s="87" t="s">
        <v>1650</v>
      </c>
      <c r="C356" s="134" t="s">
        <v>1708</v>
      </c>
      <c r="D356" s="134" t="s">
        <v>1714</v>
      </c>
      <c r="E356" s="134" t="s">
        <v>225</v>
      </c>
      <c r="F356" s="134">
        <v>2013</v>
      </c>
      <c r="G356" s="118" t="s">
        <v>1710</v>
      </c>
      <c r="H356" s="118" t="s">
        <v>1715</v>
      </c>
      <c r="I356" s="302" t="s">
        <v>1716</v>
      </c>
      <c r="J356" s="461">
        <v>54</v>
      </c>
      <c r="K356" s="461">
        <v>18898</v>
      </c>
      <c r="L356" s="462">
        <v>17422</v>
      </c>
      <c r="M356" s="462">
        <v>341435</v>
      </c>
      <c r="N356" s="462">
        <v>358857</v>
      </c>
      <c r="O356" s="459" t="s">
        <v>426</v>
      </c>
      <c r="P356" s="315" t="s">
        <v>1717</v>
      </c>
      <c r="Q356" s="106"/>
      <c r="R356" s="437"/>
      <c r="S356" s="460"/>
      <c r="T356" s="30"/>
      <c r="U356" s="30"/>
      <c r="V356" s="30"/>
      <c r="W356" s="430"/>
      <c r="X356" s="151"/>
    </row>
    <row r="357" spans="1:24" ht="24.95" customHeight="1">
      <c r="A357" s="56">
        <v>16</v>
      </c>
      <c r="B357" s="87" t="s">
        <v>1650</v>
      </c>
      <c r="C357" s="87" t="s">
        <v>1708</v>
      </c>
      <c r="D357" s="463" t="s">
        <v>1718</v>
      </c>
      <c r="E357" s="22" t="s">
        <v>225</v>
      </c>
      <c r="F357" s="464">
        <v>1999</v>
      </c>
      <c r="G357" s="30" t="s">
        <v>1710</v>
      </c>
      <c r="H357" s="30" t="s">
        <v>1719</v>
      </c>
      <c r="I357" s="30" t="s">
        <v>1720</v>
      </c>
      <c r="J357" s="465">
        <v>83</v>
      </c>
      <c r="K357" s="465">
        <v>18298</v>
      </c>
      <c r="L357" s="108">
        <v>15436</v>
      </c>
      <c r="M357" s="108">
        <v>252613</v>
      </c>
      <c r="N357" s="31">
        <v>268049</v>
      </c>
      <c r="O357" s="168"/>
      <c r="P357" s="169"/>
      <c r="Q357" s="106" t="s">
        <v>5</v>
      </c>
      <c r="R357" s="437" t="s">
        <v>736</v>
      </c>
      <c r="S357" s="466">
        <v>14690</v>
      </c>
      <c r="T357" s="56" t="s">
        <v>522</v>
      </c>
      <c r="U357" s="467" t="s">
        <v>1721</v>
      </c>
      <c r="V357" s="467" t="s">
        <v>1722</v>
      </c>
      <c r="W357" s="468">
        <v>2.38</v>
      </c>
      <c r="X357" s="151"/>
    </row>
    <row r="358" spans="1:24" ht="24.95" customHeight="1">
      <c r="A358" s="56">
        <v>17</v>
      </c>
      <c r="B358" s="87" t="s">
        <v>1650</v>
      </c>
      <c r="C358" s="29" t="s">
        <v>1708</v>
      </c>
      <c r="D358" s="469" t="s">
        <v>1723</v>
      </c>
      <c r="E358" s="22" t="s">
        <v>225</v>
      </c>
      <c r="F358" s="470">
        <v>1992</v>
      </c>
      <c r="G358" s="30" t="s">
        <v>1710</v>
      </c>
      <c r="H358" s="30" t="s">
        <v>1724</v>
      </c>
      <c r="I358" s="30" t="s">
        <v>1725</v>
      </c>
      <c r="J358" s="465">
        <v>480</v>
      </c>
      <c r="K358" s="465">
        <v>4255</v>
      </c>
      <c r="L358" s="108">
        <v>58423</v>
      </c>
      <c r="M358" s="108">
        <v>48081</v>
      </c>
      <c r="N358" s="31">
        <v>106504</v>
      </c>
      <c r="O358" s="32"/>
      <c r="P358" s="113"/>
      <c r="Q358" s="106" t="s">
        <v>5</v>
      </c>
      <c r="R358" s="437" t="s">
        <v>1726</v>
      </c>
      <c r="S358" s="471">
        <v>6067</v>
      </c>
      <c r="T358" s="83" t="s">
        <v>281</v>
      </c>
      <c r="U358" s="467" t="s">
        <v>1727</v>
      </c>
      <c r="V358" s="467" t="s">
        <v>1353</v>
      </c>
      <c r="W358" s="468">
        <v>3</v>
      </c>
      <c r="X358" s="30"/>
    </row>
    <row r="359" spans="1:24" ht="24.95" customHeight="1">
      <c r="A359" s="56">
        <v>18</v>
      </c>
      <c r="B359" s="87" t="s">
        <v>1650</v>
      </c>
      <c r="C359" s="29" t="s">
        <v>1708</v>
      </c>
      <c r="D359" s="469" t="s">
        <v>1728</v>
      </c>
      <c r="E359" s="22" t="s">
        <v>225</v>
      </c>
      <c r="F359" s="470">
        <v>2007</v>
      </c>
      <c r="G359" s="30" t="s">
        <v>1710</v>
      </c>
      <c r="H359" s="30" t="s">
        <v>1724</v>
      </c>
      <c r="I359" s="30" t="s">
        <v>1729</v>
      </c>
      <c r="J359" s="465">
        <v>1483</v>
      </c>
      <c r="K359" s="465">
        <v>16127</v>
      </c>
      <c r="L359" s="108">
        <v>257569</v>
      </c>
      <c r="M359" s="108">
        <v>516064</v>
      </c>
      <c r="N359" s="31">
        <v>773633</v>
      </c>
      <c r="O359" s="32"/>
      <c r="P359" s="32"/>
      <c r="Q359" s="106" t="s">
        <v>5</v>
      </c>
      <c r="R359" s="437" t="s">
        <v>1730</v>
      </c>
      <c r="S359" s="471">
        <v>25402</v>
      </c>
      <c r="T359" s="83" t="s">
        <v>281</v>
      </c>
      <c r="U359" s="467" t="s">
        <v>1727</v>
      </c>
      <c r="V359" s="467" t="s">
        <v>1353</v>
      </c>
      <c r="W359" s="468">
        <v>2</v>
      </c>
      <c r="X359" s="30"/>
    </row>
    <row r="360" spans="1:24" ht="24.95" customHeight="1">
      <c r="A360" s="56">
        <v>19</v>
      </c>
      <c r="B360" s="87" t="s">
        <v>1650</v>
      </c>
      <c r="C360" s="29" t="s">
        <v>1708</v>
      </c>
      <c r="D360" s="469" t="s">
        <v>1731</v>
      </c>
      <c r="E360" s="22" t="s">
        <v>225</v>
      </c>
      <c r="F360" s="470">
        <v>1996</v>
      </c>
      <c r="G360" s="30" t="s">
        <v>1710</v>
      </c>
      <c r="H360" s="118" t="s">
        <v>1732</v>
      </c>
      <c r="I360" s="118" t="s">
        <v>1733</v>
      </c>
      <c r="J360" s="465">
        <v>546</v>
      </c>
      <c r="K360" s="465">
        <v>44916</v>
      </c>
      <c r="L360" s="108">
        <v>55149</v>
      </c>
      <c r="M360" s="108">
        <v>193418</v>
      </c>
      <c r="N360" s="119">
        <v>248567</v>
      </c>
      <c r="O360" s="106"/>
      <c r="P360" s="32"/>
      <c r="Q360" s="106" t="s">
        <v>537</v>
      </c>
      <c r="R360" s="437" t="s">
        <v>1734</v>
      </c>
      <c r="S360" s="471">
        <v>2621</v>
      </c>
      <c r="T360" s="83" t="s">
        <v>281</v>
      </c>
      <c r="U360" s="467" t="s">
        <v>1735</v>
      </c>
      <c r="V360" s="467" t="s">
        <v>1736</v>
      </c>
      <c r="W360" s="468">
        <v>1</v>
      </c>
      <c r="X360" s="30"/>
    </row>
    <row r="361" spans="1:24" ht="24.95" customHeight="1">
      <c r="A361" s="56">
        <v>20</v>
      </c>
      <c r="B361" s="87" t="s">
        <v>1650</v>
      </c>
      <c r="C361" s="29" t="s">
        <v>1708</v>
      </c>
      <c r="D361" s="469" t="s">
        <v>1737</v>
      </c>
      <c r="E361" s="22" t="s">
        <v>225</v>
      </c>
      <c r="F361" s="470">
        <v>1995</v>
      </c>
      <c r="G361" s="30" t="s">
        <v>1710</v>
      </c>
      <c r="H361" s="30" t="s">
        <v>1738</v>
      </c>
      <c r="I361" s="30" t="s">
        <v>1739</v>
      </c>
      <c r="J361" s="465">
        <v>692</v>
      </c>
      <c r="K361" s="465">
        <v>17100</v>
      </c>
      <c r="L361" s="108">
        <v>166989</v>
      </c>
      <c r="M361" s="108">
        <v>99404</v>
      </c>
      <c r="N361" s="31">
        <v>266393</v>
      </c>
      <c r="O361" s="32"/>
      <c r="P361" s="32"/>
      <c r="Q361" s="106" t="s">
        <v>5</v>
      </c>
      <c r="R361" s="437" t="s">
        <v>1740</v>
      </c>
      <c r="S361" s="471">
        <v>3531</v>
      </c>
      <c r="T361" s="83" t="s">
        <v>281</v>
      </c>
      <c r="U361" s="467" t="s">
        <v>1741</v>
      </c>
      <c r="V361" s="467" t="s">
        <v>1742</v>
      </c>
      <c r="W361" s="468">
        <v>1.01</v>
      </c>
      <c r="X361" s="30"/>
    </row>
    <row r="362" spans="1:24" ht="24.95" customHeight="1">
      <c r="A362" s="56">
        <v>21</v>
      </c>
      <c r="B362" s="87" t="s">
        <v>1650</v>
      </c>
      <c r="C362" s="29" t="s">
        <v>1708</v>
      </c>
      <c r="D362" s="469" t="s">
        <v>1743</v>
      </c>
      <c r="E362" s="22" t="s">
        <v>225</v>
      </c>
      <c r="F362" s="470">
        <v>1999</v>
      </c>
      <c r="G362" s="30" t="s">
        <v>1710</v>
      </c>
      <c r="H362" s="30" t="s">
        <v>1724</v>
      </c>
      <c r="I362" s="30" t="s">
        <v>1744</v>
      </c>
      <c r="J362" s="465">
        <v>245</v>
      </c>
      <c r="K362" s="465">
        <v>10258</v>
      </c>
      <c r="L362" s="108">
        <v>29326</v>
      </c>
      <c r="M362" s="108">
        <v>153523</v>
      </c>
      <c r="N362" s="31">
        <v>182849</v>
      </c>
      <c r="O362" s="32"/>
      <c r="P362" s="32"/>
      <c r="Q362" s="106" t="s">
        <v>5</v>
      </c>
      <c r="R362" s="437" t="s">
        <v>1745</v>
      </c>
      <c r="S362" s="471">
        <v>6671</v>
      </c>
      <c r="T362" s="83" t="s">
        <v>281</v>
      </c>
      <c r="U362" s="467" t="s">
        <v>1746</v>
      </c>
      <c r="V362" s="467" t="s">
        <v>1747</v>
      </c>
      <c r="W362" s="468">
        <v>1.4</v>
      </c>
      <c r="X362" s="30"/>
    </row>
    <row r="363" spans="1:24" ht="24.95" customHeight="1">
      <c r="A363" s="56">
        <v>22</v>
      </c>
      <c r="B363" s="87" t="s">
        <v>1650</v>
      </c>
      <c r="C363" s="29" t="s">
        <v>1708</v>
      </c>
      <c r="D363" s="469" t="s">
        <v>1748</v>
      </c>
      <c r="E363" s="22" t="s">
        <v>225</v>
      </c>
      <c r="F363" s="470">
        <v>2009</v>
      </c>
      <c r="G363" s="30" t="s">
        <v>1710</v>
      </c>
      <c r="H363" s="30" t="s">
        <v>1719</v>
      </c>
      <c r="I363" s="30" t="s">
        <v>1749</v>
      </c>
      <c r="J363" s="465">
        <v>1310</v>
      </c>
      <c r="K363" s="465">
        <v>20422</v>
      </c>
      <c r="L363" s="108">
        <v>280934</v>
      </c>
      <c r="M363" s="108">
        <v>600622</v>
      </c>
      <c r="N363" s="31">
        <v>881556</v>
      </c>
      <c r="O363" s="32"/>
      <c r="P363" s="32"/>
      <c r="Q363" s="106" t="s">
        <v>537</v>
      </c>
      <c r="R363" s="437" t="s">
        <v>1750</v>
      </c>
      <c r="S363" s="471">
        <v>7296</v>
      </c>
      <c r="T363" s="83" t="s">
        <v>281</v>
      </c>
      <c r="U363" s="467" t="s">
        <v>1751</v>
      </c>
      <c r="V363" s="467" t="s">
        <v>1098</v>
      </c>
      <c r="W363" s="468">
        <v>1.2</v>
      </c>
      <c r="X363" s="30"/>
    </row>
    <row r="364" spans="1:24" ht="24.95" customHeight="1">
      <c r="A364" s="56">
        <v>23</v>
      </c>
      <c r="B364" s="87" t="s">
        <v>1650</v>
      </c>
      <c r="C364" s="29" t="s">
        <v>1708</v>
      </c>
      <c r="D364" s="469" t="s">
        <v>1752</v>
      </c>
      <c r="E364" s="22" t="s">
        <v>225</v>
      </c>
      <c r="F364" s="470">
        <v>1999</v>
      </c>
      <c r="G364" s="30" t="s">
        <v>1710</v>
      </c>
      <c r="H364" s="30" t="s">
        <v>1753</v>
      </c>
      <c r="I364" s="30" t="s">
        <v>1754</v>
      </c>
      <c r="J364" s="465">
        <v>405</v>
      </c>
      <c r="K364" s="465">
        <v>6984</v>
      </c>
      <c r="L364" s="108">
        <v>69352</v>
      </c>
      <c r="M364" s="108">
        <v>87300</v>
      </c>
      <c r="N364" s="31">
        <v>156652</v>
      </c>
      <c r="O364" s="32"/>
      <c r="P364" s="32"/>
      <c r="Q364" s="106" t="s">
        <v>5</v>
      </c>
      <c r="R364" s="437" t="s">
        <v>1755</v>
      </c>
      <c r="S364" s="471">
        <v>5700</v>
      </c>
      <c r="T364" s="56" t="s">
        <v>281</v>
      </c>
      <c r="U364" s="467" t="s">
        <v>1751</v>
      </c>
      <c r="V364" s="467" t="s">
        <v>1098</v>
      </c>
      <c r="W364" s="468">
        <v>2.4</v>
      </c>
      <c r="X364" s="30"/>
    </row>
    <row r="365" spans="1:24" ht="24.95" customHeight="1">
      <c r="A365" s="56">
        <v>24</v>
      </c>
      <c r="B365" s="87" t="s">
        <v>1650</v>
      </c>
      <c r="C365" s="29" t="s">
        <v>1708</v>
      </c>
      <c r="D365" s="469" t="s">
        <v>1756</v>
      </c>
      <c r="E365" s="22" t="s">
        <v>225</v>
      </c>
      <c r="F365" s="470">
        <v>1998</v>
      </c>
      <c r="G365" s="30" t="s">
        <v>1710</v>
      </c>
      <c r="H365" s="30" t="s">
        <v>1757</v>
      </c>
      <c r="I365" s="30" t="s">
        <v>1758</v>
      </c>
      <c r="J365" s="465">
        <v>528</v>
      </c>
      <c r="K365" s="465">
        <v>15580</v>
      </c>
      <c r="L365" s="108">
        <v>73230</v>
      </c>
      <c r="M365" s="108">
        <v>220017</v>
      </c>
      <c r="N365" s="31">
        <v>293247</v>
      </c>
      <c r="O365" s="32"/>
      <c r="P365" s="32"/>
      <c r="Q365" s="32" t="s">
        <v>469</v>
      </c>
      <c r="R365" s="437" t="s">
        <v>1759</v>
      </c>
      <c r="S365" s="466">
        <v>4539</v>
      </c>
      <c r="T365" s="56" t="s">
        <v>281</v>
      </c>
      <c r="U365" s="467" t="s">
        <v>1760</v>
      </c>
      <c r="V365" s="467" t="s">
        <v>1761</v>
      </c>
      <c r="W365" s="468">
        <v>1</v>
      </c>
      <c r="X365" s="30"/>
    </row>
    <row r="366" spans="1:24" ht="24.95" customHeight="1">
      <c r="A366" s="56">
        <v>25</v>
      </c>
      <c r="B366" s="87" t="s">
        <v>1650</v>
      </c>
      <c r="C366" s="29" t="s">
        <v>1708</v>
      </c>
      <c r="D366" s="472" t="s">
        <v>1762</v>
      </c>
      <c r="E366" s="22" t="s">
        <v>225</v>
      </c>
      <c r="F366" s="82">
        <v>1992</v>
      </c>
      <c r="G366" s="30" t="s">
        <v>1710</v>
      </c>
      <c r="H366" s="30" t="s">
        <v>1763</v>
      </c>
      <c r="I366" s="30" t="s">
        <v>1764</v>
      </c>
      <c r="J366" s="465">
        <v>893</v>
      </c>
      <c r="K366" s="465">
        <v>10296</v>
      </c>
      <c r="L366" s="473">
        <v>203435</v>
      </c>
      <c r="M366" s="473">
        <v>158395</v>
      </c>
      <c r="N366" s="31">
        <v>361830</v>
      </c>
      <c r="O366" s="32"/>
      <c r="P366" s="32"/>
      <c r="Q366" s="32" t="s">
        <v>469</v>
      </c>
      <c r="R366" s="437" t="s">
        <v>1765</v>
      </c>
      <c r="S366" s="466">
        <v>13279</v>
      </c>
      <c r="T366" s="83" t="s">
        <v>281</v>
      </c>
      <c r="U366" s="467" t="s">
        <v>1766</v>
      </c>
      <c r="V366" s="467" t="s">
        <v>1767</v>
      </c>
      <c r="W366" s="468">
        <v>3.8</v>
      </c>
      <c r="X366" s="30"/>
    </row>
    <row r="367" spans="1:24" ht="24.95" customHeight="1">
      <c r="A367" s="56">
        <v>26</v>
      </c>
      <c r="B367" s="87" t="s">
        <v>1650</v>
      </c>
      <c r="C367" s="321" t="s">
        <v>1768</v>
      </c>
      <c r="D367" s="382" t="s">
        <v>1769</v>
      </c>
      <c r="E367" s="474" t="s">
        <v>1653</v>
      </c>
      <c r="F367" s="475">
        <v>33664</v>
      </c>
      <c r="G367" s="321" t="s">
        <v>1768</v>
      </c>
      <c r="H367" s="476" t="s">
        <v>1770</v>
      </c>
      <c r="I367" s="477" t="s">
        <v>1771</v>
      </c>
      <c r="J367" s="478">
        <v>684</v>
      </c>
      <c r="K367" s="478">
        <v>9770</v>
      </c>
      <c r="L367" s="383">
        <v>208631</v>
      </c>
      <c r="M367" s="383">
        <v>80359</v>
      </c>
      <c r="N367" s="324">
        <f t="shared" ref="N367:N376" si="18">SUM(L367:M367)</f>
        <v>288990</v>
      </c>
      <c r="O367" s="382"/>
      <c r="P367" s="382"/>
      <c r="Q367" s="382" t="s">
        <v>6396</v>
      </c>
      <c r="R367" s="479" t="s">
        <v>1772</v>
      </c>
      <c r="S367" s="480">
        <v>7609</v>
      </c>
      <c r="T367" s="381" t="s">
        <v>281</v>
      </c>
      <c r="U367" s="481" t="s">
        <v>1773</v>
      </c>
      <c r="V367" s="481" t="s">
        <v>1774</v>
      </c>
      <c r="W367" s="482">
        <v>3</v>
      </c>
      <c r="X367" s="151"/>
    </row>
    <row r="368" spans="1:24" ht="24.95" customHeight="1">
      <c r="A368" s="56">
        <v>27</v>
      </c>
      <c r="B368" s="87" t="s">
        <v>1650</v>
      </c>
      <c r="C368" s="321" t="s">
        <v>1768</v>
      </c>
      <c r="D368" s="382" t="s">
        <v>1775</v>
      </c>
      <c r="E368" s="474" t="s">
        <v>1653</v>
      </c>
      <c r="F368" s="483">
        <v>34759</v>
      </c>
      <c r="G368" s="321" t="s">
        <v>1768</v>
      </c>
      <c r="H368" s="484" t="s">
        <v>1776</v>
      </c>
      <c r="I368" s="485" t="s">
        <v>1777</v>
      </c>
      <c r="J368" s="486">
        <v>909</v>
      </c>
      <c r="K368" s="487">
        <v>7432</v>
      </c>
      <c r="L368" s="383">
        <v>484662</v>
      </c>
      <c r="M368" s="383">
        <v>131050</v>
      </c>
      <c r="N368" s="324">
        <f t="shared" si="18"/>
        <v>615712</v>
      </c>
      <c r="O368" s="382"/>
      <c r="P368" s="382"/>
      <c r="Q368" s="382" t="s">
        <v>497</v>
      </c>
      <c r="R368" s="479" t="s">
        <v>1778</v>
      </c>
      <c r="S368" s="480">
        <v>5675</v>
      </c>
      <c r="T368" s="381" t="s">
        <v>281</v>
      </c>
      <c r="U368" s="481" t="s">
        <v>1773</v>
      </c>
      <c r="V368" s="481" t="s">
        <v>1779</v>
      </c>
      <c r="W368" s="488">
        <v>3</v>
      </c>
      <c r="X368" s="151"/>
    </row>
    <row r="369" spans="1:24" ht="24.95" customHeight="1">
      <c r="A369" s="56">
        <v>28</v>
      </c>
      <c r="B369" s="87" t="s">
        <v>1650</v>
      </c>
      <c r="C369" s="321" t="s">
        <v>1768</v>
      </c>
      <c r="D369" s="382" t="s">
        <v>1780</v>
      </c>
      <c r="E369" s="474" t="s">
        <v>1653</v>
      </c>
      <c r="F369" s="483">
        <v>35125</v>
      </c>
      <c r="G369" s="321" t="s">
        <v>1768</v>
      </c>
      <c r="H369" s="484" t="s">
        <v>1781</v>
      </c>
      <c r="I369" s="485" t="s">
        <v>1782</v>
      </c>
      <c r="J369" s="486">
        <v>378</v>
      </c>
      <c r="K369" s="486">
        <v>7279</v>
      </c>
      <c r="L369" s="383">
        <v>94410</v>
      </c>
      <c r="M369" s="383">
        <v>38506</v>
      </c>
      <c r="N369" s="324">
        <f t="shared" si="18"/>
        <v>132916</v>
      </c>
      <c r="O369" s="382"/>
      <c r="P369" s="382"/>
      <c r="Q369" s="382" t="s">
        <v>6394</v>
      </c>
      <c r="R369" s="479" t="s">
        <v>1783</v>
      </c>
      <c r="S369" s="480">
        <v>2990</v>
      </c>
      <c r="T369" s="381" t="s">
        <v>281</v>
      </c>
      <c r="U369" s="481" t="s">
        <v>1773</v>
      </c>
      <c r="V369" s="481" t="s">
        <v>1774</v>
      </c>
      <c r="W369" s="488">
        <v>2</v>
      </c>
      <c r="X369" s="151"/>
    </row>
    <row r="370" spans="1:24" ht="24.95" customHeight="1">
      <c r="A370" s="56">
        <v>29</v>
      </c>
      <c r="B370" s="87" t="s">
        <v>1650</v>
      </c>
      <c r="C370" s="321" t="s">
        <v>1768</v>
      </c>
      <c r="D370" s="382" t="s">
        <v>1784</v>
      </c>
      <c r="E370" s="474" t="s">
        <v>1653</v>
      </c>
      <c r="F370" s="483">
        <v>33664</v>
      </c>
      <c r="G370" s="321" t="s">
        <v>1768</v>
      </c>
      <c r="H370" s="484" t="s">
        <v>1785</v>
      </c>
      <c r="I370" s="485" t="s">
        <v>1786</v>
      </c>
      <c r="J370" s="486">
        <v>1115</v>
      </c>
      <c r="K370" s="486">
        <v>9561</v>
      </c>
      <c r="L370" s="383">
        <v>239110</v>
      </c>
      <c r="M370" s="383">
        <v>274400</v>
      </c>
      <c r="N370" s="324">
        <f t="shared" si="18"/>
        <v>513510</v>
      </c>
      <c r="O370" s="382"/>
      <c r="P370" s="382"/>
      <c r="Q370" s="382" t="s">
        <v>6398</v>
      </c>
      <c r="R370" s="479" t="s">
        <v>1787</v>
      </c>
      <c r="S370" s="383">
        <v>7800</v>
      </c>
      <c r="T370" s="381" t="s">
        <v>281</v>
      </c>
      <c r="U370" s="481" t="s">
        <v>1788</v>
      </c>
      <c r="V370" s="481" t="s">
        <v>1789</v>
      </c>
      <c r="W370" s="488">
        <v>3</v>
      </c>
      <c r="X370" s="151"/>
    </row>
    <row r="371" spans="1:24" ht="24.95" customHeight="1">
      <c r="A371" s="56">
        <v>30</v>
      </c>
      <c r="B371" s="87" t="s">
        <v>1650</v>
      </c>
      <c r="C371" s="321" t="s">
        <v>1768</v>
      </c>
      <c r="D371" s="382" t="s">
        <v>1790</v>
      </c>
      <c r="E371" s="474" t="s">
        <v>1653</v>
      </c>
      <c r="F371" s="489">
        <v>36404</v>
      </c>
      <c r="G371" s="321" t="s">
        <v>1768</v>
      </c>
      <c r="H371" s="490" t="s">
        <v>1791</v>
      </c>
      <c r="I371" s="491" t="s">
        <v>1792</v>
      </c>
      <c r="J371" s="487">
        <v>1576.7</v>
      </c>
      <c r="K371" s="487">
        <v>12167</v>
      </c>
      <c r="L371" s="383">
        <v>244530</v>
      </c>
      <c r="M371" s="383">
        <v>98001</v>
      </c>
      <c r="N371" s="324">
        <f t="shared" si="18"/>
        <v>342531</v>
      </c>
      <c r="O371" s="382"/>
      <c r="P371" s="382"/>
      <c r="Q371" s="382" t="s">
        <v>6398</v>
      </c>
      <c r="R371" s="492" t="s">
        <v>1793</v>
      </c>
      <c r="S371" s="383">
        <v>4679</v>
      </c>
      <c r="T371" s="381" t="s">
        <v>281</v>
      </c>
      <c r="U371" s="481" t="s">
        <v>1794</v>
      </c>
      <c r="V371" s="481" t="s">
        <v>1795</v>
      </c>
      <c r="W371" s="493">
        <v>1</v>
      </c>
      <c r="X371" s="151"/>
    </row>
    <row r="372" spans="1:24" ht="24.95" customHeight="1">
      <c r="A372" s="56">
        <v>31</v>
      </c>
      <c r="B372" s="87" t="s">
        <v>1650</v>
      </c>
      <c r="C372" s="321" t="s">
        <v>1768</v>
      </c>
      <c r="D372" s="382" t="s">
        <v>1796</v>
      </c>
      <c r="E372" s="474" t="s">
        <v>1797</v>
      </c>
      <c r="F372" s="483">
        <v>35855</v>
      </c>
      <c r="G372" s="321" t="s">
        <v>1768</v>
      </c>
      <c r="H372" s="494" t="s">
        <v>1798</v>
      </c>
      <c r="I372" s="485" t="s">
        <v>1799</v>
      </c>
      <c r="J372" s="486">
        <v>1201</v>
      </c>
      <c r="K372" s="486">
        <v>11044</v>
      </c>
      <c r="L372" s="383">
        <v>276624</v>
      </c>
      <c r="M372" s="383">
        <v>431820</v>
      </c>
      <c r="N372" s="324">
        <f t="shared" si="18"/>
        <v>708444</v>
      </c>
      <c r="O372" s="382"/>
      <c r="P372" s="382"/>
      <c r="Q372" s="382" t="s">
        <v>469</v>
      </c>
      <c r="R372" s="492" t="s">
        <v>1800</v>
      </c>
      <c r="S372" s="383">
        <v>4287</v>
      </c>
      <c r="T372" s="381" t="s">
        <v>281</v>
      </c>
      <c r="U372" s="481" t="s">
        <v>1801</v>
      </c>
      <c r="V372" s="495" t="s">
        <v>1802</v>
      </c>
      <c r="W372" s="488">
        <v>1</v>
      </c>
      <c r="X372" s="151"/>
    </row>
    <row r="373" spans="1:24" ht="24.95" customHeight="1">
      <c r="A373" s="56">
        <v>32</v>
      </c>
      <c r="B373" s="87" t="s">
        <v>1650</v>
      </c>
      <c r="C373" s="321" t="s">
        <v>1768</v>
      </c>
      <c r="D373" s="382" t="s">
        <v>1803</v>
      </c>
      <c r="E373" s="474" t="s">
        <v>1653</v>
      </c>
      <c r="F373" s="483">
        <v>34029</v>
      </c>
      <c r="G373" s="321" t="s">
        <v>1768</v>
      </c>
      <c r="H373" s="494" t="s">
        <v>1791</v>
      </c>
      <c r="I373" s="485" t="s">
        <v>1804</v>
      </c>
      <c r="J373" s="486">
        <v>709</v>
      </c>
      <c r="K373" s="486">
        <v>9570</v>
      </c>
      <c r="L373" s="383">
        <v>26833</v>
      </c>
      <c r="M373" s="383">
        <v>59670</v>
      </c>
      <c r="N373" s="324">
        <f t="shared" si="18"/>
        <v>86503</v>
      </c>
      <c r="O373" s="382"/>
      <c r="P373" s="382"/>
      <c r="Q373" s="382" t="s">
        <v>537</v>
      </c>
      <c r="R373" s="492" t="s">
        <v>1805</v>
      </c>
      <c r="S373" s="480">
        <v>1737</v>
      </c>
      <c r="T373" s="381" t="s">
        <v>281</v>
      </c>
      <c r="U373" s="495" t="s">
        <v>1806</v>
      </c>
      <c r="V373" s="495" t="s">
        <v>1807</v>
      </c>
      <c r="W373" s="488">
        <v>1</v>
      </c>
      <c r="X373" s="151"/>
    </row>
    <row r="374" spans="1:24" ht="24.95" customHeight="1">
      <c r="A374" s="56">
        <v>33</v>
      </c>
      <c r="B374" s="87" t="s">
        <v>1650</v>
      </c>
      <c r="C374" s="321" t="s">
        <v>1768</v>
      </c>
      <c r="D374" s="382" t="s">
        <v>1808</v>
      </c>
      <c r="E374" s="474" t="s">
        <v>1653</v>
      </c>
      <c r="F374" s="483">
        <v>36404</v>
      </c>
      <c r="G374" s="321" t="s">
        <v>1768</v>
      </c>
      <c r="H374" s="494" t="s">
        <v>1791</v>
      </c>
      <c r="I374" s="485" t="s">
        <v>1809</v>
      </c>
      <c r="J374" s="486">
        <v>1001</v>
      </c>
      <c r="K374" s="486">
        <v>12075</v>
      </c>
      <c r="L374" s="383">
        <v>184735</v>
      </c>
      <c r="M374" s="383">
        <v>102607</v>
      </c>
      <c r="N374" s="324">
        <f t="shared" si="18"/>
        <v>287342</v>
      </c>
      <c r="O374" s="382"/>
      <c r="P374" s="382"/>
      <c r="Q374" s="382" t="s">
        <v>469</v>
      </c>
      <c r="R374" s="492" t="s">
        <v>1810</v>
      </c>
      <c r="S374" s="480">
        <v>4282</v>
      </c>
      <c r="T374" s="381" t="s">
        <v>281</v>
      </c>
      <c r="U374" s="481" t="s">
        <v>1811</v>
      </c>
      <c r="V374" s="481" t="s">
        <v>1812</v>
      </c>
      <c r="W374" s="488">
        <v>3</v>
      </c>
      <c r="X374" s="30"/>
    </row>
    <row r="375" spans="1:24" ht="24.95" customHeight="1">
      <c r="A375" s="56">
        <v>34</v>
      </c>
      <c r="B375" s="87" t="s">
        <v>1650</v>
      </c>
      <c r="C375" s="321" t="s">
        <v>1768</v>
      </c>
      <c r="D375" s="382" t="s">
        <v>1813</v>
      </c>
      <c r="E375" s="474" t="s">
        <v>1653</v>
      </c>
      <c r="F375" s="496">
        <v>1995</v>
      </c>
      <c r="G375" s="321" t="s">
        <v>1768</v>
      </c>
      <c r="H375" s="497" t="s">
        <v>1785</v>
      </c>
      <c r="I375" s="491" t="s">
        <v>1814</v>
      </c>
      <c r="J375" s="487">
        <v>483</v>
      </c>
      <c r="K375" s="487">
        <v>10893</v>
      </c>
      <c r="L375" s="383">
        <v>183504</v>
      </c>
      <c r="M375" s="383">
        <v>92322</v>
      </c>
      <c r="N375" s="324">
        <f t="shared" si="18"/>
        <v>275826</v>
      </c>
      <c r="O375" s="382"/>
      <c r="P375" s="382"/>
      <c r="Q375" s="382" t="s">
        <v>6399</v>
      </c>
      <c r="R375" s="492" t="s">
        <v>1815</v>
      </c>
      <c r="S375" s="383">
        <v>2961</v>
      </c>
      <c r="T375" s="381" t="s">
        <v>281</v>
      </c>
      <c r="U375" s="481" t="s">
        <v>1816</v>
      </c>
      <c r="V375" s="481" t="s">
        <v>1817</v>
      </c>
      <c r="W375" s="493">
        <v>2</v>
      </c>
      <c r="X375" s="30"/>
    </row>
    <row r="376" spans="1:24" ht="24.95" customHeight="1">
      <c r="A376" s="56">
        <v>35</v>
      </c>
      <c r="B376" s="87" t="s">
        <v>1650</v>
      </c>
      <c r="C376" s="321" t="s">
        <v>1768</v>
      </c>
      <c r="D376" s="382" t="s">
        <v>1818</v>
      </c>
      <c r="E376" s="474" t="s">
        <v>1653</v>
      </c>
      <c r="F376" s="498">
        <v>1993</v>
      </c>
      <c r="G376" s="321" t="s">
        <v>1768</v>
      </c>
      <c r="H376" s="484" t="s">
        <v>1819</v>
      </c>
      <c r="I376" s="499" t="s">
        <v>1820</v>
      </c>
      <c r="J376" s="500">
        <v>934.96</v>
      </c>
      <c r="K376" s="500">
        <v>6754</v>
      </c>
      <c r="L376" s="383">
        <v>163798</v>
      </c>
      <c r="M376" s="383">
        <v>47898</v>
      </c>
      <c r="N376" s="324">
        <f t="shared" si="18"/>
        <v>211696</v>
      </c>
      <c r="O376" s="382"/>
      <c r="P376" s="382"/>
      <c r="Q376" s="382" t="s">
        <v>6394</v>
      </c>
      <c r="R376" s="492" t="s">
        <v>6400</v>
      </c>
      <c r="S376" s="383">
        <v>3227</v>
      </c>
      <c r="T376" s="381" t="s">
        <v>1821</v>
      </c>
      <c r="U376" s="481" t="s">
        <v>1822</v>
      </c>
      <c r="V376" s="481" t="s">
        <v>1823</v>
      </c>
      <c r="W376" s="493">
        <v>1</v>
      </c>
      <c r="X376" s="30"/>
    </row>
    <row r="377" spans="1:24" s="505" customFormat="1" ht="24.95" customHeight="1">
      <c r="A377" s="83">
        <v>36</v>
      </c>
      <c r="B377" s="87" t="s">
        <v>1650</v>
      </c>
      <c r="C377" s="321" t="s">
        <v>1768</v>
      </c>
      <c r="D377" s="382" t="s">
        <v>1824</v>
      </c>
      <c r="E377" s="474" t="s">
        <v>1825</v>
      </c>
      <c r="F377" s="501">
        <v>1990</v>
      </c>
      <c r="G377" s="321" t="s">
        <v>1826</v>
      </c>
      <c r="H377" s="490" t="s">
        <v>1827</v>
      </c>
      <c r="I377" s="502" t="s">
        <v>1828</v>
      </c>
      <c r="J377" s="503">
        <v>900</v>
      </c>
      <c r="K377" s="503">
        <v>5006976</v>
      </c>
      <c r="L377" s="383">
        <v>713193</v>
      </c>
      <c r="M377" s="383">
        <v>7767777</v>
      </c>
      <c r="N377" s="324">
        <f>SUM(L377:M377)</f>
        <v>8480970</v>
      </c>
      <c r="O377" s="382" t="s">
        <v>6401</v>
      </c>
      <c r="P377" s="382" t="s">
        <v>6402</v>
      </c>
      <c r="Q377" s="382"/>
      <c r="R377" s="504"/>
      <c r="S377" s="383"/>
      <c r="T377" s="381"/>
      <c r="U377" s="481"/>
      <c r="V377" s="481"/>
      <c r="W377" s="493"/>
      <c r="X377" s="30"/>
    </row>
    <row r="378" spans="1:24" ht="24.95" customHeight="1">
      <c r="A378" s="56">
        <v>37</v>
      </c>
      <c r="B378" s="87" t="s">
        <v>1650</v>
      </c>
      <c r="C378" s="152" t="s">
        <v>1829</v>
      </c>
      <c r="D378" s="506" t="s">
        <v>1830</v>
      </c>
      <c r="E378" s="22" t="s">
        <v>225</v>
      </c>
      <c r="F378" s="507">
        <v>1994</v>
      </c>
      <c r="G378" s="30" t="s">
        <v>1831</v>
      </c>
      <c r="H378" s="30" t="s">
        <v>1832</v>
      </c>
      <c r="I378" s="30" t="s">
        <v>1833</v>
      </c>
      <c r="J378" s="508">
        <v>0</v>
      </c>
      <c r="K378" s="508">
        <v>10779</v>
      </c>
      <c r="L378" s="31">
        <v>0</v>
      </c>
      <c r="M378" s="509">
        <v>80626</v>
      </c>
      <c r="N378" s="31">
        <v>80626</v>
      </c>
      <c r="O378" s="32"/>
      <c r="P378" s="301"/>
      <c r="Q378" s="301" t="s">
        <v>5</v>
      </c>
      <c r="R378" s="510" t="s">
        <v>1834</v>
      </c>
      <c r="S378" s="466">
        <v>2187</v>
      </c>
      <c r="T378" s="511" t="s">
        <v>607</v>
      </c>
      <c r="U378" s="512" t="s">
        <v>1835</v>
      </c>
      <c r="V378" s="513" t="s">
        <v>1836</v>
      </c>
      <c r="W378" s="514">
        <v>1</v>
      </c>
      <c r="X378" s="515"/>
    </row>
    <row r="379" spans="1:24" ht="24.95" customHeight="1">
      <c r="A379" s="56">
        <v>38</v>
      </c>
      <c r="B379" s="87" t="s">
        <v>1650</v>
      </c>
      <c r="C379" s="152" t="s">
        <v>1829</v>
      </c>
      <c r="D379" s="506" t="s">
        <v>1837</v>
      </c>
      <c r="E379" s="22" t="s">
        <v>225</v>
      </c>
      <c r="F379" s="507">
        <v>1995</v>
      </c>
      <c r="G379" s="30" t="s">
        <v>1831</v>
      </c>
      <c r="H379" s="30" t="s">
        <v>1832</v>
      </c>
      <c r="I379" s="30" t="s">
        <v>1838</v>
      </c>
      <c r="J379" s="516">
        <v>574</v>
      </c>
      <c r="K379" s="508">
        <v>7970</v>
      </c>
      <c r="L379" s="517">
        <v>141354</v>
      </c>
      <c r="M379" s="509">
        <v>38208</v>
      </c>
      <c r="N379" s="31">
        <v>179562</v>
      </c>
      <c r="O379" s="32"/>
      <c r="P379" s="301"/>
      <c r="Q379" s="301" t="s">
        <v>537</v>
      </c>
      <c r="R379" s="518" t="s">
        <v>1839</v>
      </c>
      <c r="S379" s="466">
        <v>2193</v>
      </c>
      <c r="T379" s="511" t="s">
        <v>281</v>
      </c>
      <c r="U379" s="512" t="s">
        <v>1840</v>
      </c>
      <c r="V379" s="513" t="s">
        <v>1841</v>
      </c>
      <c r="W379" s="514">
        <v>1</v>
      </c>
      <c r="X379" s="515"/>
    </row>
    <row r="380" spans="1:24" ht="24.95" customHeight="1">
      <c r="A380" s="56">
        <v>39</v>
      </c>
      <c r="B380" s="87" t="s">
        <v>1650</v>
      </c>
      <c r="C380" s="152" t="s">
        <v>1829</v>
      </c>
      <c r="D380" s="506" t="s">
        <v>1842</v>
      </c>
      <c r="E380" s="22" t="s">
        <v>225</v>
      </c>
      <c r="F380" s="507">
        <v>1995</v>
      </c>
      <c r="G380" s="30" t="s">
        <v>1831</v>
      </c>
      <c r="H380" s="30" t="s">
        <v>1832</v>
      </c>
      <c r="I380" s="30" t="s">
        <v>1843</v>
      </c>
      <c r="J380" s="508">
        <v>572</v>
      </c>
      <c r="K380" s="508">
        <v>3880</v>
      </c>
      <c r="L380" s="517">
        <v>23383</v>
      </c>
      <c r="M380" s="509">
        <v>24094</v>
      </c>
      <c r="N380" s="31">
        <v>47477</v>
      </c>
      <c r="O380" s="32"/>
      <c r="P380" s="301"/>
      <c r="Q380" s="301" t="s">
        <v>5</v>
      </c>
      <c r="R380" s="518" t="s">
        <v>1844</v>
      </c>
      <c r="S380" s="466">
        <v>2185</v>
      </c>
      <c r="T380" s="511" t="s">
        <v>281</v>
      </c>
      <c r="U380" s="512" t="s">
        <v>1845</v>
      </c>
      <c r="V380" s="513" t="s">
        <v>1846</v>
      </c>
      <c r="W380" s="514">
        <v>1.7</v>
      </c>
      <c r="X380" s="515"/>
    </row>
    <row r="381" spans="1:24" ht="24.95" customHeight="1">
      <c r="A381" s="56">
        <v>40</v>
      </c>
      <c r="B381" s="87" t="s">
        <v>1650</v>
      </c>
      <c r="C381" s="152" t="s">
        <v>1829</v>
      </c>
      <c r="D381" s="519" t="s">
        <v>1847</v>
      </c>
      <c r="E381" s="22" t="s">
        <v>225</v>
      </c>
      <c r="F381" s="507">
        <v>2013</v>
      </c>
      <c r="G381" s="30" t="s">
        <v>1831</v>
      </c>
      <c r="H381" s="30" t="s">
        <v>1848</v>
      </c>
      <c r="I381" s="30" t="s">
        <v>1849</v>
      </c>
      <c r="J381" s="520">
        <v>2045</v>
      </c>
      <c r="K381" s="520">
        <v>12414</v>
      </c>
      <c r="L381" s="517">
        <v>901800</v>
      </c>
      <c r="M381" s="509">
        <v>84911</v>
      </c>
      <c r="N381" s="31">
        <v>986711</v>
      </c>
      <c r="O381" s="32"/>
      <c r="P381" s="84"/>
      <c r="Q381" s="84" t="s">
        <v>394</v>
      </c>
      <c r="R381" s="521" t="s">
        <v>1850</v>
      </c>
      <c r="S381" s="466">
        <v>4329</v>
      </c>
      <c r="T381" s="511" t="s">
        <v>281</v>
      </c>
      <c r="U381" s="512" t="s">
        <v>1851</v>
      </c>
      <c r="V381" s="513" t="s">
        <v>1852</v>
      </c>
      <c r="W381" s="514">
        <v>1</v>
      </c>
      <c r="X381" s="515"/>
    </row>
    <row r="382" spans="1:24" ht="24.95" customHeight="1">
      <c r="A382" s="56">
        <v>41</v>
      </c>
      <c r="B382" s="87" t="s">
        <v>1650</v>
      </c>
      <c r="C382" s="152" t="s">
        <v>1829</v>
      </c>
      <c r="D382" s="506" t="s">
        <v>1853</v>
      </c>
      <c r="E382" s="22" t="s">
        <v>225</v>
      </c>
      <c r="F382" s="507">
        <v>1999</v>
      </c>
      <c r="G382" s="30" t="s">
        <v>1831</v>
      </c>
      <c r="H382" s="30" t="s">
        <v>1854</v>
      </c>
      <c r="I382" s="30" t="s">
        <v>1855</v>
      </c>
      <c r="J382" s="522">
        <v>769</v>
      </c>
      <c r="K382" s="522">
        <v>10060</v>
      </c>
      <c r="L382" s="517">
        <v>104297</v>
      </c>
      <c r="M382" s="509">
        <v>58649</v>
      </c>
      <c r="N382" s="31">
        <v>162946</v>
      </c>
      <c r="O382" s="32"/>
      <c r="P382" s="301"/>
      <c r="Q382" s="301" t="s">
        <v>5</v>
      </c>
      <c r="R382" s="523" t="s">
        <v>1856</v>
      </c>
      <c r="S382" s="466">
        <v>9219</v>
      </c>
      <c r="T382" s="511" t="s">
        <v>607</v>
      </c>
      <c r="U382" s="524" t="s">
        <v>1857</v>
      </c>
      <c r="V382" s="525" t="s">
        <v>1858</v>
      </c>
      <c r="W382" s="526">
        <v>5</v>
      </c>
      <c r="X382" s="527"/>
    </row>
    <row r="383" spans="1:24" ht="24.95" customHeight="1">
      <c r="A383" s="56">
        <v>42</v>
      </c>
      <c r="B383" s="87" t="s">
        <v>1650</v>
      </c>
      <c r="C383" s="152" t="s">
        <v>1829</v>
      </c>
      <c r="D383" s="506" t="s">
        <v>1859</v>
      </c>
      <c r="E383" s="22" t="s">
        <v>225</v>
      </c>
      <c r="F383" s="507">
        <v>1999</v>
      </c>
      <c r="G383" s="30" t="s">
        <v>1831</v>
      </c>
      <c r="H383" s="30" t="s">
        <v>1860</v>
      </c>
      <c r="I383" s="30" t="s">
        <v>1861</v>
      </c>
      <c r="J383" s="508">
        <v>1387</v>
      </c>
      <c r="K383" s="508">
        <v>14409</v>
      </c>
      <c r="L383" s="517">
        <v>332174</v>
      </c>
      <c r="M383" s="509">
        <v>118741</v>
      </c>
      <c r="N383" s="31">
        <v>450915</v>
      </c>
      <c r="O383" s="32"/>
      <c r="P383" s="301"/>
      <c r="Q383" s="301" t="s">
        <v>469</v>
      </c>
      <c r="R383" s="528" t="s">
        <v>759</v>
      </c>
      <c r="S383" s="466">
        <v>18246</v>
      </c>
      <c r="T383" s="511" t="s">
        <v>281</v>
      </c>
      <c r="U383" s="512" t="s">
        <v>1862</v>
      </c>
      <c r="V383" s="513" t="s">
        <v>1863</v>
      </c>
      <c r="W383" s="514">
        <v>3</v>
      </c>
      <c r="X383" s="515"/>
    </row>
    <row r="384" spans="1:24" ht="24.95" customHeight="1">
      <c r="A384" s="56">
        <v>43</v>
      </c>
      <c r="B384" s="87" t="s">
        <v>1650</v>
      </c>
      <c r="C384" s="152" t="s">
        <v>1829</v>
      </c>
      <c r="D384" s="529" t="s">
        <v>1864</v>
      </c>
      <c r="E384" s="530" t="s">
        <v>225</v>
      </c>
      <c r="F384" s="531">
        <v>2002</v>
      </c>
      <c r="G384" s="532" t="s">
        <v>1831</v>
      </c>
      <c r="H384" s="532" t="s">
        <v>1854</v>
      </c>
      <c r="I384" s="532" t="s">
        <v>1865</v>
      </c>
      <c r="J384" s="533">
        <v>1363</v>
      </c>
      <c r="K384" s="533">
        <v>12406</v>
      </c>
      <c r="L384" s="534">
        <v>225438</v>
      </c>
      <c r="M384" s="509">
        <v>92029</v>
      </c>
      <c r="N384" s="31">
        <v>317467</v>
      </c>
      <c r="O384" s="32"/>
      <c r="P384" s="301"/>
      <c r="Q384" s="301" t="s">
        <v>5</v>
      </c>
      <c r="R384" s="521" t="s">
        <v>1866</v>
      </c>
      <c r="S384" s="466">
        <v>14689</v>
      </c>
      <c r="T384" s="511" t="s">
        <v>607</v>
      </c>
      <c r="U384" s="512" t="s">
        <v>1867</v>
      </c>
      <c r="V384" s="513" t="s">
        <v>1868</v>
      </c>
      <c r="W384" s="526">
        <v>5</v>
      </c>
      <c r="X384" s="527"/>
    </row>
    <row r="385" spans="1:24" ht="24.95" customHeight="1">
      <c r="A385" s="56">
        <v>44</v>
      </c>
      <c r="B385" s="87" t="s">
        <v>1650</v>
      </c>
      <c r="C385" s="152" t="s">
        <v>1829</v>
      </c>
      <c r="D385" s="506" t="s">
        <v>1869</v>
      </c>
      <c r="E385" s="83" t="s">
        <v>225</v>
      </c>
      <c r="F385" s="507">
        <v>1999</v>
      </c>
      <c r="G385" s="84" t="s">
        <v>1831</v>
      </c>
      <c r="H385" s="84" t="s">
        <v>1870</v>
      </c>
      <c r="I385" s="84" t="s">
        <v>1871</v>
      </c>
      <c r="J385" s="508">
        <v>1190</v>
      </c>
      <c r="K385" s="508">
        <v>13959</v>
      </c>
      <c r="L385" s="535">
        <v>169861</v>
      </c>
      <c r="M385" s="536">
        <v>64668</v>
      </c>
      <c r="N385" s="31">
        <v>234529</v>
      </c>
      <c r="O385" s="32"/>
      <c r="P385" s="84"/>
      <c r="Q385" s="84" t="s">
        <v>394</v>
      </c>
      <c r="R385" s="528" t="s">
        <v>1872</v>
      </c>
      <c r="S385" s="466">
        <v>5768</v>
      </c>
      <c r="T385" s="511" t="s">
        <v>281</v>
      </c>
      <c r="U385" s="537" t="s">
        <v>1873</v>
      </c>
      <c r="V385" s="538" t="s">
        <v>1874</v>
      </c>
      <c r="W385" s="514">
        <v>1</v>
      </c>
      <c r="X385" s="515"/>
    </row>
    <row r="386" spans="1:24" ht="24.95" customHeight="1">
      <c r="A386" s="56">
        <v>45</v>
      </c>
      <c r="B386" s="87" t="s">
        <v>1650</v>
      </c>
      <c r="C386" s="152" t="s">
        <v>1829</v>
      </c>
      <c r="D386" s="539" t="s">
        <v>1875</v>
      </c>
      <c r="E386" s="22" t="s">
        <v>225</v>
      </c>
      <c r="F386" s="540">
        <v>2000</v>
      </c>
      <c r="G386" s="30" t="s">
        <v>1831</v>
      </c>
      <c r="H386" s="30" t="s">
        <v>1876</v>
      </c>
      <c r="I386" s="30" t="s">
        <v>1877</v>
      </c>
      <c r="J386" s="541">
        <v>1168</v>
      </c>
      <c r="K386" s="541">
        <v>15992</v>
      </c>
      <c r="L386" s="542">
        <v>310120</v>
      </c>
      <c r="M386" s="509">
        <v>87466</v>
      </c>
      <c r="N386" s="31">
        <v>397586</v>
      </c>
      <c r="O386" s="32"/>
      <c r="P386" s="301"/>
      <c r="Q386" s="301" t="s">
        <v>5</v>
      </c>
      <c r="R386" s="528" t="s">
        <v>1878</v>
      </c>
      <c r="S386" s="466">
        <v>37106</v>
      </c>
      <c r="T386" s="511" t="s">
        <v>607</v>
      </c>
      <c r="U386" s="512" t="s">
        <v>1879</v>
      </c>
      <c r="V386" s="513" t="s">
        <v>1880</v>
      </c>
      <c r="W386" s="514">
        <v>1</v>
      </c>
      <c r="X386" s="515"/>
    </row>
    <row r="387" spans="1:24" ht="24.95" customHeight="1">
      <c r="A387" s="56">
        <v>46</v>
      </c>
      <c r="B387" s="87" t="s">
        <v>1650</v>
      </c>
      <c r="C387" s="152" t="s">
        <v>1829</v>
      </c>
      <c r="D387" s="539" t="s">
        <v>1881</v>
      </c>
      <c r="E387" s="22" t="s">
        <v>225</v>
      </c>
      <c r="F387" s="540">
        <v>1981</v>
      </c>
      <c r="G387" s="30" t="s">
        <v>1831</v>
      </c>
      <c r="H387" s="30" t="s">
        <v>1876</v>
      </c>
      <c r="I387" s="30" t="s">
        <v>1882</v>
      </c>
      <c r="J387" s="541">
        <v>273</v>
      </c>
      <c r="K387" s="541">
        <v>6609</v>
      </c>
      <c r="L387" s="542">
        <v>140827</v>
      </c>
      <c r="M387" s="509">
        <v>42974</v>
      </c>
      <c r="N387" s="31">
        <v>183801</v>
      </c>
      <c r="O387" s="32"/>
      <c r="P387" s="118"/>
      <c r="Q387" s="118" t="s">
        <v>537</v>
      </c>
      <c r="R387" s="528" t="s">
        <v>1839</v>
      </c>
      <c r="S387" s="466">
        <v>2498</v>
      </c>
      <c r="T387" s="511" t="s">
        <v>281</v>
      </c>
      <c r="U387" s="512" t="s">
        <v>1883</v>
      </c>
      <c r="V387" s="513" t="s">
        <v>1884</v>
      </c>
      <c r="W387" s="514">
        <v>1</v>
      </c>
      <c r="X387" s="515"/>
    </row>
    <row r="388" spans="1:24" ht="24.95" customHeight="1">
      <c r="A388" s="56">
        <v>47</v>
      </c>
      <c r="B388" s="87" t="s">
        <v>1650</v>
      </c>
      <c r="C388" s="152" t="s">
        <v>1829</v>
      </c>
      <c r="D388" s="506" t="s">
        <v>1885</v>
      </c>
      <c r="E388" s="22" t="s">
        <v>225</v>
      </c>
      <c r="F388" s="507">
        <v>2007</v>
      </c>
      <c r="G388" s="30" t="s">
        <v>1831</v>
      </c>
      <c r="H388" s="30" t="s">
        <v>1876</v>
      </c>
      <c r="I388" s="30" t="s">
        <v>1886</v>
      </c>
      <c r="J388" s="508">
        <v>970</v>
      </c>
      <c r="K388" s="508">
        <v>16336</v>
      </c>
      <c r="L388" s="517">
        <v>264437</v>
      </c>
      <c r="M388" s="509">
        <v>395336</v>
      </c>
      <c r="N388" s="31">
        <v>659773</v>
      </c>
      <c r="O388" s="32"/>
      <c r="P388" s="32"/>
      <c r="Q388" s="32" t="s">
        <v>469</v>
      </c>
      <c r="R388" s="528" t="s">
        <v>1887</v>
      </c>
      <c r="S388" s="466">
        <v>5506</v>
      </c>
      <c r="T388" s="511" t="s">
        <v>281</v>
      </c>
      <c r="U388" s="512" t="s">
        <v>1888</v>
      </c>
      <c r="V388" s="513" t="s">
        <v>1039</v>
      </c>
      <c r="W388" s="514">
        <v>1.1000000000000001</v>
      </c>
      <c r="X388" s="515"/>
    </row>
    <row r="389" spans="1:24" ht="24.95" customHeight="1">
      <c r="A389" s="56">
        <v>48</v>
      </c>
      <c r="B389" s="87" t="s">
        <v>1650</v>
      </c>
      <c r="C389" s="152" t="s">
        <v>1829</v>
      </c>
      <c r="D389" s="543" t="s">
        <v>1889</v>
      </c>
      <c r="E389" s="530" t="s">
        <v>225</v>
      </c>
      <c r="F389" s="531">
        <v>2002</v>
      </c>
      <c r="G389" s="532" t="s">
        <v>1831</v>
      </c>
      <c r="H389" s="532" t="s">
        <v>1860</v>
      </c>
      <c r="I389" s="532" t="s">
        <v>1890</v>
      </c>
      <c r="J389" s="544">
        <v>1189</v>
      </c>
      <c r="K389" s="544">
        <v>15908</v>
      </c>
      <c r="L389" s="534">
        <v>245420</v>
      </c>
      <c r="M389" s="545">
        <v>86539</v>
      </c>
      <c r="N389" s="31">
        <v>331959</v>
      </c>
      <c r="O389" s="546"/>
      <c r="P389" s="547"/>
      <c r="Q389" s="547" t="s">
        <v>5</v>
      </c>
      <c r="R389" s="548" t="s">
        <v>1891</v>
      </c>
      <c r="S389" s="549">
        <v>21792</v>
      </c>
      <c r="T389" s="550" t="s">
        <v>607</v>
      </c>
      <c r="U389" s="537" t="s">
        <v>1892</v>
      </c>
      <c r="V389" s="538" t="s">
        <v>1893</v>
      </c>
      <c r="W389" s="551">
        <v>5</v>
      </c>
      <c r="X389" s="552"/>
    </row>
    <row r="390" spans="1:24" ht="24.95" customHeight="1">
      <c r="A390" s="56">
        <v>49</v>
      </c>
      <c r="B390" s="87" t="s">
        <v>1650</v>
      </c>
      <c r="C390" s="152" t="s">
        <v>1829</v>
      </c>
      <c r="D390" s="506" t="s">
        <v>1894</v>
      </c>
      <c r="E390" s="83" t="s">
        <v>225</v>
      </c>
      <c r="F390" s="507">
        <v>1992</v>
      </c>
      <c r="G390" s="84" t="s">
        <v>1831</v>
      </c>
      <c r="H390" s="84" t="s">
        <v>1895</v>
      </c>
      <c r="I390" s="84" t="s">
        <v>1896</v>
      </c>
      <c r="J390" s="522">
        <v>586</v>
      </c>
      <c r="K390" s="522">
        <v>9461</v>
      </c>
      <c r="L390" s="553">
        <v>112652</v>
      </c>
      <c r="M390" s="554">
        <v>41439</v>
      </c>
      <c r="N390" s="31">
        <v>154091</v>
      </c>
      <c r="O390" s="78"/>
      <c r="P390" s="301"/>
      <c r="Q390" s="301" t="s">
        <v>537</v>
      </c>
      <c r="R390" s="521" t="s">
        <v>1897</v>
      </c>
      <c r="S390" s="466">
        <v>2298</v>
      </c>
      <c r="T390" s="511" t="s">
        <v>281</v>
      </c>
      <c r="U390" s="512" t="s">
        <v>1898</v>
      </c>
      <c r="V390" s="513" t="s">
        <v>1899</v>
      </c>
      <c r="W390" s="526">
        <v>1</v>
      </c>
      <c r="X390" s="527"/>
    </row>
    <row r="391" spans="1:24" ht="24.95" customHeight="1">
      <c r="A391" s="56">
        <v>50</v>
      </c>
      <c r="B391" s="87" t="s">
        <v>1650</v>
      </c>
      <c r="C391" s="152" t="s">
        <v>1829</v>
      </c>
      <c r="D391" s="506" t="s">
        <v>1900</v>
      </c>
      <c r="E391" s="83" t="s">
        <v>225</v>
      </c>
      <c r="F391" s="507">
        <v>1994</v>
      </c>
      <c r="G391" s="84" t="s">
        <v>1831</v>
      </c>
      <c r="H391" s="84" t="s">
        <v>1901</v>
      </c>
      <c r="I391" s="84" t="s">
        <v>1902</v>
      </c>
      <c r="J391" s="555">
        <v>619</v>
      </c>
      <c r="K391" s="555">
        <v>9146</v>
      </c>
      <c r="L391" s="553">
        <v>68690</v>
      </c>
      <c r="M391" s="554">
        <v>56268</v>
      </c>
      <c r="N391" s="31">
        <v>124958</v>
      </c>
      <c r="O391" s="78"/>
      <c r="P391" s="301"/>
      <c r="Q391" s="301" t="s">
        <v>5</v>
      </c>
      <c r="R391" s="523" t="s">
        <v>1903</v>
      </c>
      <c r="S391" s="466">
        <v>8734</v>
      </c>
      <c r="T391" s="511" t="s">
        <v>607</v>
      </c>
      <c r="U391" s="524" t="s">
        <v>1857</v>
      </c>
      <c r="V391" s="525" t="s">
        <v>1858</v>
      </c>
      <c r="W391" s="526">
        <v>5</v>
      </c>
      <c r="X391" s="527"/>
    </row>
    <row r="392" spans="1:24" ht="24.95" customHeight="1">
      <c r="A392" s="56">
        <v>51</v>
      </c>
      <c r="B392" s="87" t="s">
        <v>1650</v>
      </c>
      <c r="C392" s="87" t="s">
        <v>1829</v>
      </c>
      <c r="D392" s="506" t="s">
        <v>1904</v>
      </c>
      <c r="E392" s="83" t="s">
        <v>225</v>
      </c>
      <c r="F392" s="507">
        <v>2003</v>
      </c>
      <c r="G392" s="30" t="s">
        <v>1831</v>
      </c>
      <c r="H392" s="84" t="s">
        <v>1870</v>
      </c>
      <c r="I392" s="84" t="s">
        <v>1905</v>
      </c>
      <c r="J392" s="369">
        <v>519</v>
      </c>
      <c r="K392" s="369">
        <v>18233.900000000001</v>
      </c>
      <c r="L392" s="553">
        <v>762605</v>
      </c>
      <c r="M392" s="554">
        <v>111635</v>
      </c>
      <c r="N392" s="31">
        <v>874240</v>
      </c>
      <c r="O392" s="556" t="s">
        <v>426</v>
      </c>
      <c r="P392" s="557" t="s">
        <v>1906</v>
      </c>
      <c r="Q392" s="558"/>
      <c r="R392" s="559"/>
      <c r="S392" s="560"/>
      <c r="T392" s="524"/>
      <c r="U392" s="525"/>
      <c r="V392" s="527"/>
      <c r="W392" s="561"/>
      <c r="X392" s="151"/>
    </row>
    <row r="393" spans="1:24" ht="24.95" customHeight="1">
      <c r="A393" s="56">
        <v>52</v>
      </c>
      <c r="B393" s="87" t="s">
        <v>1650</v>
      </c>
      <c r="C393" s="117" t="s">
        <v>1907</v>
      </c>
      <c r="D393" s="117" t="s">
        <v>1908</v>
      </c>
      <c r="E393" s="138" t="s">
        <v>238</v>
      </c>
      <c r="F393" s="118">
        <v>1998</v>
      </c>
      <c r="G393" s="118" t="s">
        <v>1909</v>
      </c>
      <c r="H393" s="118" t="s">
        <v>1910</v>
      </c>
      <c r="I393" s="118" t="s">
        <v>1911</v>
      </c>
      <c r="J393" s="119">
        <v>1477.63</v>
      </c>
      <c r="K393" s="119">
        <v>22491</v>
      </c>
      <c r="L393" s="119">
        <v>102548</v>
      </c>
      <c r="M393" s="119">
        <v>301485</v>
      </c>
      <c r="N393" s="119">
        <v>404033</v>
      </c>
      <c r="O393" s="296"/>
      <c r="P393" s="122"/>
      <c r="Q393" s="562" t="s">
        <v>394</v>
      </c>
      <c r="R393" s="1435" t="s">
        <v>1912</v>
      </c>
      <c r="S393" s="563">
        <v>27735</v>
      </c>
      <c r="T393" s="117" t="s">
        <v>281</v>
      </c>
      <c r="U393" s="126" t="s">
        <v>1727</v>
      </c>
      <c r="V393" s="126" t="s">
        <v>609</v>
      </c>
      <c r="W393" s="564">
        <v>3</v>
      </c>
      <c r="X393" s="118"/>
    </row>
    <row r="394" spans="1:24" ht="24.95" customHeight="1">
      <c r="A394" s="56">
        <v>53</v>
      </c>
      <c r="B394" s="87" t="s">
        <v>1650</v>
      </c>
      <c r="C394" s="117" t="s">
        <v>1907</v>
      </c>
      <c r="D394" s="118" t="s">
        <v>1913</v>
      </c>
      <c r="E394" s="138" t="s">
        <v>225</v>
      </c>
      <c r="F394" s="118">
        <v>1995</v>
      </c>
      <c r="G394" s="118" t="s">
        <v>1909</v>
      </c>
      <c r="H394" s="118" t="s">
        <v>1914</v>
      </c>
      <c r="I394" s="118" t="s">
        <v>1915</v>
      </c>
      <c r="J394" s="119">
        <v>651</v>
      </c>
      <c r="K394" s="119">
        <v>9219</v>
      </c>
      <c r="L394" s="119">
        <v>94481</v>
      </c>
      <c r="M394" s="119">
        <v>78517</v>
      </c>
      <c r="N394" s="119">
        <v>172998</v>
      </c>
      <c r="O394" s="121"/>
      <c r="P394" s="135"/>
      <c r="Q394" s="117" t="s">
        <v>537</v>
      </c>
      <c r="R394" s="126" t="s">
        <v>1916</v>
      </c>
      <c r="S394" s="565">
        <v>2155</v>
      </c>
      <c r="T394" s="118" t="s">
        <v>281</v>
      </c>
      <c r="U394" s="118" t="s">
        <v>1917</v>
      </c>
      <c r="V394" s="118" t="s">
        <v>1918</v>
      </c>
      <c r="W394" s="566">
        <v>1</v>
      </c>
      <c r="X394" s="118"/>
    </row>
    <row r="395" spans="1:24" ht="24.95" customHeight="1">
      <c r="A395" s="56">
        <v>54</v>
      </c>
      <c r="B395" s="87" t="s">
        <v>1650</v>
      </c>
      <c r="C395" s="117" t="s">
        <v>1907</v>
      </c>
      <c r="D395" s="118" t="s">
        <v>1919</v>
      </c>
      <c r="E395" s="138" t="s">
        <v>225</v>
      </c>
      <c r="F395" s="118">
        <v>2012</v>
      </c>
      <c r="G395" s="118" t="s">
        <v>1909</v>
      </c>
      <c r="H395" s="118" t="s">
        <v>1920</v>
      </c>
      <c r="I395" s="118" t="s">
        <v>1921</v>
      </c>
      <c r="J395" s="119">
        <v>1048</v>
      </c>
      <c r="K395" s="119">
        <v>12509</v>
      </c>
      <c r="L395" s="119">
        <v>475807</v>
      </c>
      <c r="M395" s="119">
        <v>60419</v>
      </c>
      <c r="N395" s="119">
        <v>536226</v>
      </c>
      <c r="O395" s="121"/>
      <c r="P395" s="121"/>
      <c r="Q395" s="121" t="s">
        <v>537</v>
      </c>
      <c r="R395" s="121" t="s">
        <v>1922</v>
      </c>
      <c r="S395" s="565">
        <v>17432</v>
      </c>
      <c r="T395" s="118" t="s">
        <v>607</v>
      </c>
      <c r="U395" s="118" t="s">
        <v>1917</v>
      </c>
      <c r="V395" s="118" t="s">
        <v>1923</v>
      </c>
      <c r="W395" s="566">
        <v>5</v>
      </c>
      <c r="X395" s="118"/>
    </row>
    <row r="396" spans="1:24" ht="24.95" customHeight="1">
      <c r="A396" s="56">
        <v>55</v>
      </c>
      <c r="B396" s="87" t="s">
        <v>1650</v>
      </c>
      <c r="C396" s="117" t="s">
        <v>1907</v>
      </c>
      <c r="D396" s="118" t="s">
        <v>1924</v>
      </c>
      <c r="E396" s="138" t="s">
        <v>225</v>
      </c>
      <c r="F396" s="118">
        <v>1905</v>
      </c>
      <c r="G396" s="118" t="s">
        <v>1909</v>
      </c>
      <c r="H396" s="118" t="s">
        <v>1925</v>
      </c>
      <c r="I396" s="118" t="s">
        <v>1926</v>
      </c>
      <c r="J396" s="119">
        <v>872</v>
      </c>
      <c r="K396" s="119">
        <v>9926</v>
      </c>
      <c r="L396" s="119">
        <v>155467</v>
      </c>
      <c r="M396" s="119">
        <v>102238</v>
      </c>
      <c r="N396" s="119">
        <v>257705</v>
      </c>
      <c r="O396" s="121"/>
      <c r="P396" s="121"/>
      <c r="Q396" s="121" t="s">
        <v>537</v>
      </c>
      <c r="R396" s="121" t="s">
        <v>1927</v>
      </c>
      <c r="S396" s="565">
        <v>4427</v>
      </c>
      <c r="T396" s="118" t="s">
        <v>281</v>
      </c>
      <c r="U396" s="118" t="s">
        <v>1928</v>
      </c>
      <c r="V396" s="118" t="s">
        <v>1929</v>
      </c>
      <c r="W396" s="566">
        <v>1</v>
      </c>
      <c r="X396" s="118"/>
    </row>
    <row r="397" spans="1:24" ht="24.95" customHeight="1">
      <c r="A397" s="56">
        <v>56</v>
      </c>
      <c r="B397" s="87" t="s">
        <v>1650</v>
      </c>
      <c r="C397" s="117" t="s">
        <v>1907</v>
      </c>
      <c r="D397" s="30" t="s">
        <v>1930</v>
      </c>
      <c r="E397" s="22" t="s">
        <v>225</v>
      </c>
      <c r="F397" s="30">
        <v>1994</v>
      </c>
      <c r="G397" s="30" t="s">
        <v>1909</v>
      </c>
      <c r="H397" s="30" t="s">
        <v>1931</v>
      </c>
      <c r="I397" s="30" t="s">
        <v>1932</v>
      </c>
      <c r="J397" s="31">
        <v>365</v>
      </c>
      <c r="K397" s="31">
        <v>12253</v>
      </c>
      <c r="L397" s="31">
        <v>402306</v>
      </c>
      <c r="M397" s="31">
        <v>107071</v>
      </c>
      <c r="N397" s="119">
        <v>509377</v>
      </c>
      <c r="O397" s="32" t="s">
        <v>556</v>
      </c>
      <c r="P397" s="32" t="s">
        <v>1933</v>
      </c>
      <c r="Q397" s="32"/>
      <c r="R397" s="32"/>
      <c r="S397" s="460"/>
      <c r="T397" s="30"/>
      <c r="U397" s="30"/>
      <c r="V397" s="30"/>
      <c r="W397" s="430"/>
      <c r="X397" s="30"/>
    </row>
    <row r="398" spans="1:24" ht="24.95" customHeight="1">
      <c r="A398" s="56">
        <v>57</v>
      </c>
      <c r="B398" s="87" t="s">
        <v>1650</v>
      </c>
      <c r="C398" s="567" t="s">
        <v>1934</v>
      </c>
      <c r="D398" s="568" t="s">
        <v>1935</v>
      </c>
      <c r="E398" s="569" t="s">
        <v>148</v>
      </c>
      <c r="F398" s="570">
        <v>33298</v>
      </c>
      <c r="G398" s="571" t="s">
        <v>1934</v>
      </c>
      <c r="H398" s="572" t="s">
        <v>1936</v>
      </c>
      <c r="I398" s="571" t="s">
        <v>1937</v>
      </c>
      <c r="J398" s="573">
        <v>700.4</v>
      </c>
      <c r="K398" s="573">
        <v>4001</v>
      </c>
      <c r="L398" s="574">
        <v>198923</v>
      </c>
      <c r="M398" s="574">
        <v>14012</v>
      </c>
      <c r="N398" s="574">
        <f>SUM(L398:M398)</f>
        <v>212935</v>
      </c>
      <c r="O398" s="575"/>
      <c r="P398" s="576"/>
      <c r="Q398" s="577" t="s">
        <v>6396</v>
      </c>
      <c r="R398" s="577" t="s">
        <v>1938</v>
      </c>
      <c r="S398" s="578">
        <v>4910</v>
      </c>
      <c r="T398" s="568" t="s">
        <v>281</v>
      </c>
      <c r="U398" s="495">
        <v>41157</v>
      </c>
      <c r="V398" s="495">
        <v>42982</v>
      </c>
      <c r="W398" s="579">
        <v>3.2</v>
      </c>
      <c r="X398" s="580"/>
    </row>
    <row r="399" spans="1:24" ht="24.95" customHeight="1">
      <c r="A399" s="56">
        <v>58</v>
      </c>
      <c r="B399" s="87" t="s">
        <v>1650</v>
      </c>
      <c r="C399" s="567" t="s">
        <v>1934</v>
      </c>
      <c r="D399" s="568" t="s">
        <v>1939</v>
      </c>
      <c r="E399" s="569" t="s">
        <v>148</v>
      </c>
      <c r="F399" s="570">
        <v>36220</v>
      </c>
      <c r="G399" s="571" t="s">
        <v>1934</v>
      </c>
      <c r="H399" s="572" t="s">
        <v>1940</v>
      </c>
      <c r="I399" s="571" t="s">
        <v>1941</v>
      </c>
      <c r="J399" s="573">
        <v>1498</v>
      </c>
      <c r="K399" s="573">
        <v>15569</v>
      </c>
      <c r="L399" s="574">
        <v>173161</v>
      </c>
      <c r="M399" s="574">
        <v>265552</v>
      </c>
      <c r="N399" s="574">
        <f t="shared" ref="N399:N408" si="19">SUM(L399:M399)</f>
        <v>438713</v>
      </c>
      <c r="O399" s="575"/>
      <c r="P399" s="576"/>
      <c r="Q399" s="581" t="s">
        <v>6403</v>
      </c>
      <c r="R399" s="581" t="s">
        <v>1942</v>
      </c>
      <c r="S399" s="578">
        <v>20782</v>
      </c>
      <c r="T399" s="568" t="s">
        <v>281</v>
      </c>
      <c r="U399" s="495" t="s">
        <v>1943</v>
      </c>
      <c r="V399" s="495" t="s">
        <v>1944</v>
      </c>
      <c r="W399" s="579">
        <v>3.8</v>
      </c>
      <c r="X399" s="580"/>
    </row>
    <row r="400" spans="1:24" ht="24.95" customHeight="1">
      <c r="A400" s="56">
        <v>59</v>
      </c>
      <c r="B400" s="87" t="s">
        <v>1650</v>
      </c>
      <c r="C400" s="567" t="s">
        <v>1934</v>
      </c>
      <c r="D400" s="568" t="s">
        <v>1945</v>
      </c>
      <c r="E400" s="569" t="s">
        <v>148</v>
      </c>
      <c r="F400" s="582" t="s">
        <v>1946</v>
      </c>
      <c r="G400" s="571" t="s">
        <v>1934</v>
      </c>
      <c r="H400" s="572" t="s">
        <v>1947</v>
      </c>
      <c r="I400" s="571" t="s">
        <v>1948</v>
      </c>
      <c r="J400" s="573">
        <v>912</v>
      </c>
      <c r="K400" s="573">
        <v>15262</v>
      </c>
      <c r="L400" s="574">
        <v>179515</v>
      </c>
      <c r="M400" s="574">
        <v>88993</v>
      </c>
      <c r="N400" s="574">
        <f t="shared" si="19"/>
        <v>268508</v>
      </c>
      <c r="O400" s="575"/>
      <c r="P400" s="576"/>
      <c r="Q400" s="581" t="s">
        <v>6403</v>
      </c>
      <c r="R400" s="581" t="s">
        <v>6404</v>
      </c>
      <c r="S400" s="578">
        <v>13700</v>
      </c>
      <c r="T400" s="568" t="s">
        <v>1949</v>
      </c>
      <c r="U400" s="495" t="s">
        <v>1950</v>
      </c>
      <c r="V400" s="495" t="s">
        <v>1951</v>
      </c>
      <c r="W400" s="579">
        <v>3.8</v>
      </c>
      <c r="X400" s="580"/>
    </row>
    <row r="401" spans="1:24" ht="24.95" customHeight="1">
      <c r="A401" s="56">
        <v>60</v>
      </c>
      <c r="B401" s="87" t="s">
        <v>1650</v>
      </c>
      <c r="C401" s="567" t="s">
        <v>1934</v>
      </c>
      <c r="D401" s="568" t="s">
        <v>1952</v>
      </c>
      <c r="E401" s="569" t="s">
        <v>148</v>
      </c>
      <c r="F401" s="570">
        <v>34029</v>
      </c>
      <c r="G401" s="571" t="s">
        <v>1934</v>
      </c>
      <c r="H401" s="572" t="s">
        <v>1953</v>
      </c>
      <c r="I401" s="571" t="s">
        <v>1954</v>
      </c>
      <c r="J401" s="573">
        <v>241</v>
      </c>
      <c r="K401" s="573">
        <v>3505</v>
      </c>
      <c r="L401" s="574">
        <v>54116</v>
      </c>
      <c r="M401" s="574">
        <v>30894</v>
      </c>
      <c r="N401" s="574">
        <f t="shared" si="19"/>
        <v>85010</v>
      </c>
      <c r="O401" s="575"/>
      <c r="P401" s="576"/>
      <c r="Q401" s="581" t="s">
        <v>6403</v>
      </c>
      <c r="R401" s="581" t="s">
        <v>1955</v>
      </c>
      <c r="S401" s="578">
        <v>2850</v>
      </c>
      <c r="T401" s="568" t="s">
        <v>80</v>
      </c>
      <c r="U401" s="495" t="s">
        <v>1956</v>
      </c>
      <c r="V401" s="495" t="s">
        <v>1957</v>
      </c>
      <c r="W401" s="579">
        <v>3</v>
      </c>
      <c r="X401" s="580"/>
    </row>
    <row r="402" spans="1:24" ht="24.95" customHeight="1">
      <c r="A402" s="56">
        <v>61</v>
      </c>
      <c r="B402" s="87" t="s">
        <v>1650</v>
      </c>
      <c r="C402" s="567" t="s">
        <v>1934</v>
      </c>
      <c r="D402" s="568" t="s">
        <v>1958</v>
      </c>
      <c r="E402" s="569" t="s">
        <v>148</v>
      </c>
      <c r="F402" s="570">
        <v>33298</v>
      </c>
      <c r="G402" s="571" t="s">
        <v>1934</v>
      </c>
      <c r="H402" s="572" t="s">
        <v>1959</v>
      </c>
      <c r="I402" s="571" t="s">
        <v>1960</v>
      </c>
      <c r="J402" s="573">
        <v>722</v>
      </c>
      <c r="K402" s="573">
        <v>5425</v>
      </c>
      <c r="L402" s="574">
        <v>88290</v>
      </c>
      <c r="M402" s="574">
        <v>27313</v>
      </c>
      <c r="N402" s="574">
        <f t="shared" si="19"/>
        <v>115603</v>
      </c>
      <c r="O402" s="575"/>
      <c r="P402" s="576"/>
      <c r="Q402" s="581" t="s">
        <v>6398</v>
      </c>
      <c r="R402" s="581" t="s">
        <v>1961</v>
      </c>
      <c r="S402" s="578">
        <v>2108</v>
      </c>
      <c r="T402" s="568" t="s">
        <v>281</v>
      </c>
      <c r="U402" s="495">
        <v>41275</v>
      </c>
      <c r="V402" s="495">
        <v>43100</v>
      </c>
      <c r="W402" s="579">
        <v>3.1</v>
      </c>
      <c r="X402" s="580"/>
    </row>
    <row r="403" spans="1:24" ht="24.95" customHeight="1">
      <c r="A403" s="56">
        <v>62</v>
      </c>
      <c r="B403" s="87" t="s">
        <v>1650</v>
      </c>
      <c r="C403" s="567" t="s">
        <v>1934</v>
      </c>
      <c r="D403" s="568" t="s">
        <v>1962</v>
      </c>
      <c r="E403" s="569" t="s">
        <v>148</v>
      </c>
      <c r="F403" s="570">
        <v>34759</v>
      </c>
      <c r="G403" s="571" t="s">
        <v>1934</v>
      </c>
      <c r="H403" s="572" t="s">
        <v>1963</v>
      </c>
      <c r="I403" s="571" t="s">
        <v>1964</v>
      </c>
      <c r="J403" s="573">
        <v>1244</v>
      </c>
      <c r="K403" s="573">
        <v>5176</v>
      </c>
      <c r="L403" s="574">
        <v>104568</v>
      </c>
      <c r="M403" s="574">
        <v>73235</v>
      </c>
      <c r="N403" s="574">
        <f t="shared" si="19"/>
        <v>177803</v>
      </c>
      <c r="O403" s="575"/>
      <c r="P403" s="576"/>
      <c r="Q403" s="581" t="s">
        <v>6396</v>
      </c>
      <c r="R403" s="581" t="s">
        <v>1965</v>
      </c>
      <c r="S403" s="578">
        <v>6913</v>
      </c>
      <c r="T403" s="568" t="s">
        <v>281</v>
      </c>
      <c r="U403" s="495">
        <v>41275</v>
      </c>
      <c r="V403" s="495">
        <v>43100</v>
      </c>
      <c r="W403" s="579">
        <v>3</v>
      </c>
      <c r="X403" s="580"/>
    </row>
    <row r="404" spans="1:24" ht="24.95" customHeight="1">
      <c r="A404" s="56">
        <v>63</v>
      </c>
      <c r="B404" s="87" t="s">
        <v>1650</v>
      </c>
      <c r="C404" s="567" t="s">
        <v>1934</v>
      </c>
      <c r="D404" s="568" t="s">
        <v>1966</v>
      </c>
      <c r="E404" s="569" t="s">
        <v>148</v>
      </c>
      <c r="F404" s="570">
        <v>34029</v>
      </c>
      <c r="G404" s="571" t="s">
        <v>1934</v>
      </c>
      <c r="H404" s="572" t="s">
        <v>1967</v>
      </c>
      <c r="I404" s="571" t="s">
        <v>1968</v>
      </c>
      <c r="J404" s="573">
        <v>635</v>
      </c>
      <c r="K404" s="573">
        <v>8162</v>
      </c>
      <c r="L404" s="574">
        <v>87955</v>
      </c>
      <c r="M404" s="574">
        <v>49569</v>
      </c>
      <c r="N404" s="574">
        <f t="shared" si="19"/>
        <v>137524</v>
      </c>
      <c r="O404" s="575"/>
      <c r="P404" s="576"/>
      <c r="Q404" s="581" t="s">
        <v>6403</v>
      </c>
      <c r="R404" s="581" t="s">
        <v>1969</v>
      </c>
      <c r="S404" s="578">
        <v>5903</v>
      </c>
      <c r="T404" s="568" t="s">
        <v>281</v>
      </c>
      <c r="U404" s="495">
        <v>41275</v>
      </c>
      <c r="V404" s="495">
        <v>43100</v>
      </c>
      <c r="W404" s="579">
        <v>3.1</v>
      </c>
      <c r="X404" s="580"/>
    </row>
    <row r="405" spans="1:24" ht="24.95" customHeight="1">
      <c r="A405" s="56">
        <v>64</v>
      </c>
      <c r="B405" s="87" t="s">
        <v>1650</v>
      </c>
      <c r="C405" s="567" t="s">
        <v>1934</v>
      </c>
      <c r="D405" s="568" t="s">
        <v>1970</v>
      </c>
      <c r="E405" s="569" t="s">
        <v>148</v>
      </c>
      <c r="F405" s="570">
        <v>36220</v>
      </c>
      <c r="G405" s="571" t="s">
        <v>1934</v>
      </c>
      <c r="H405" s="572" t="s">
        <v>1971</v>
      </c>
      <c r="I405" s="571" t="s">
        <v>1972</v>
      </c>
      <c r="J405" s="573">
        <v>990.9</v>
      </c>
      <c r="K405" s="573">
        <v>8149</v>
      </c>
      <c r="L405" s="574">
        <v>34537</v>
      </c>
      <c r="M405" s="574">
        <v>57053</v>
      </c>
      <c r="N405" s="574">
        <f t="shared" si="19"/>
        <v>91590</v>
      </c>
      <c r="O405" s="575"/>
      <c r="P405" s="576"/>
      <c r="Q405" s="581" t="s">
        <v>6398</v>
      </c>
      <c r="R405" s="581" t="s">
        <v>1973</v>
      </c>
      <c r="S405" s="578">
        <v>6460</v>
      </c>
      <c r="T405" s="568" t="s">
        <v>281</v>
      </c>
      <c r="U405" s="495" t="s">
        <v>1974</v>
      </c>
      <c r="V405" s="495" t="s">
        <v>1975</v>
      </c>
      <c r="W405" s="579">
        <v>3.21</v>
      </c>
      <c r="X405" s="580"/>
    </row>
    <row r="406" spans="1:24" ht="24.95" customHeight="1">
      <c r="A406" s="56">
        <v>65</v>
      </c>
      <c r="B406" s="87" t="s">
        <v>1650</v>
      </c>
      <c r="C406" s="567" t="s">
        <v>1934</v>
      </c>
      <c r="D406" s="568" t="s">
        <v>1976</v>
      </c>
      <c r="E406" s="569" t="s">
        <v>148</v>
      </c>
      <c r="F406" s="570">
        <v>36404</v>
      </c>
      <c r="G406" s="571" t="s">
        <v>1934</v>
      </c>
      <c r="H406" s="572" t="s">
        <v>1977</v>
      </c>
      <c r="I406" s="571" t="s">
        <v>1978</v>
      </c>
      <c r="J406" s="573">
        <v>785</v>
      </c>
      <c r="K406" s="573">
        <v>12221</v>
      </c>
      <c r="L406" s="574">
        <v>376032</v>
      </c>
      <c r="M406" s="574">
        <v>121844</v>
      </c>
      <c r="N406" s="574">
        <f t="shared" si="19"/>
        <v>497876</v>
      </c>
      <c r="O406" s="575"/>
      <c r="P406" s="576"/>
      <c r="Q406" s="581" t="s">
        <v>6403</v>
      </c>
      <c r="R406" s="581" t="s">
        <v>1979</v>
      </c>
      <c r="S406" s="578">
        <v>14977</v>
      </c>
      <c r="T406" s="568" t="s">
        <v>281</v>
      </c>
      <c r="U406" s="495">
        <v>41791</v>
      </c>
      <c r="V406" s="495">
        <v>43616</v>
      </c>
      <c r="W406" s="579">
        <v>3.2</v>
      </c>
      <c r="X406" s="580"/>
    </row>
    <row r="407" spans="1:24" ht="24.95" customHeight="1">
      <c r="A407" s="56">
        <v>66</v>
      </c>
      <c r="B407" s="87" t="s">
        <v>1650</v>
      </c>
      <c r="C407" s="567" t="s">
        <v>1934</v>
      </c>
      <c r="D407" s="568" t="s">
        <v>1980</v>
      </c>
      <c r="E407" s="569" t="s">
        <v>148</v>
      </c>
      <c r="F407" s="570">
        <v>35855</v>
      </c>
      <c r="G407" s="571" t="s">
        <v>1934</v>
      </c>
      <c r="H407" s="572" t="s">
        <v>1967</v>
      </c>
      <c r="I407" s="571" t="s">
        <v>1981</v>
      </c>
      <c r="J407" s="573">
        <v>1017</v>
      </c>
      <c r="K407" s="573">
        <v>9082</v>
      </c>
      <c r="L407" s="574">
        <v>146674</v>
      </c>
      <c r="M407" s="574">
        <v>41869</v>
      </c>
      <c r="N407" s="574">
        <f t="shared" si="19"/>
        <v>188543</v>
      </c>
      <c r="O407" s="583"/>
      <c r="P407" s="584"/>
      <c r="Q407" s="581" t="s">
        <v>6398</v>
      </c>
      <c r="R407" s="581" t="s">
        <v>1982</v>
      </c>
      <c r="S407" s="578">
        <v>13849</v>
      </c>
      <c r="T407" s="568" t="s">
        <v>281</v>
      </c>
      <c r="U407" s="495" t="s">
        <v>1983</v>
      </c>
      <c r="V407" s="495">
        <v>42857</v>
      </c>
      <c r="W407" s="579">
        <v>8.3000000000000007</v>
      </c>
      <c r="X407" s="585"/>
    </row>
    <row r="408" spans="1:24" s="505" customFormat="1" ht="24.95" customHeight="1">
      <c r="A408" s="83">
        <v>67</v>
      </c>
      <c r="B408" s="87" t="s">
        <v>1650</v>
      </c>
      <c r="C408" s="146" t="s">
        <v>1984</v>
      </c>
      <c r="D408" s="586" t="s">
        <v>1985</v>
      </c>
      <c r="E408" s="587" t="s">
        <v>50</v>
      </c>
      <c r="F408" s="587">
        <v>33298</v>
      </c>
      <c r="G408" s="588" t="s">
        <v>1934</v>
      </c>
      <c r="H408" s="589" t="s">
        <v>1986</v>
      </c>
      <c r="I408" s="590" t="s">
        <v>1987</v>
      </c>
      <c r="J408" s="591">
        <v>790</v>
      </c>
      <c r="K408" s="446">
        <v>13587</v>
      </c>
      <c r="L408" s="85">
        <v>1119883</v>
      </c>
      <c r="M408" s="32">
        <v>37903</v>
      </c>
      <c r="N408" s="148">
        <f t="shared" si="19"/>
        <v>1157786</v>
      </c>
      <c r="O408" s="32" t="s">
        <v>6398</v>
      </c>
      <c r="P408" s="113" t="s">
        <v>6405</v>
      </c>
      <c r="Q408" s="592"/>
      <c r="R408" s="592"/>
      <c r="S408" s="593"/>
      <c r="T408" s="594"/>
      <c r="U408" s="595"/>
      <c r="V408" s="595"/>
      <c r="W408" s="596"/>
      <c r="X408" s="30"/>
    </row>
    <row r="409" spans="1:24" ht="24.95" customHeight="1">
      <c r="A409" s="56">
        <v>68</v>
      </c>
      <c r="B409" s="87" t="s">
        <v>1650</v>
      </c>
      <c r="C409" s="87" t="s">
        <v>1988</v>
      </c>
      <c r="D409" s="145" t="s">
        <v>1989</v>
      </c>
      <c r="E409" s="145" t="s">
        <v>225</v>
      </c>
      <c r="F409" s="146">
        <v>2002</v>
      </c>
      <c r="G409" s="146" t="s">
        <v>1990</v>
      </c>
      <c r="H409" s="146" t="s">
        <v>1991</v>
      </c>
      <c r="I409" s="146" t="s">
        <v>1992</v>
      </c>
      <c r="J409" s="148">
        <v>577</v>
      </c>
      <c r="K409" s="148">
        <v>7390</v>
      </c>
      <c r="L409" s="148">
        <v>181669</v>
      </c>
      <c r="M409" s="148">
        <v>90897</v>
      </c>
      <c r="N409" s="148">
        <v>272566</v>
      </c>
      <c r="O409" s="161"/>
      <c r="P409" s="439"/>
      <c r="Q409" s="597" t="s">
        <v>537</v>
      </c>
      <c r="R409" s="598" t="s">
        <v>1993</v>
      </c>
      <c r="S409" s="455">
        <v>11232</v>
      </c>
      <c r="T409" s="146" t="s">
        <v>281</v>
      </c>
      <c r="U409" s="146" t="s">
        <v>1994</v>
      </c>
      <c r="V409" s="146" t="s">
        <v>1995</v>
      </c>
      <c r="W409" s="436">
        <v>3</v>
      </c>
      <c r="X409" s="146"/>
    </row>
    <row r="410" spans="1:24" ht="24.95" customHeight="1">
      <c r="A410" s="56">
        <v>69</v>
      </c>
      <c r="B410" s="87" t="s">
        <v>1650</v>
      </c>
      <c r="C410" s="87" t="s">
        <v>1988</v>
      </c>
      <c r="D410" s="145" t="s">
        <v>1996</v>
      </c>
      <c r="E410" s="145" t="s">
        <v>225</v>
      </c>
      <c r="F410" s="146">
        <v>1999</v>
      </c>
      <c r="G410" s="146" t="s">
        <v>1990</v>
      </c>
      <c r="H410" s="146" t="s">
        <v>1997</v>
      </c>
      <c r="I410" s="146" t="s">
        <v>1998</v>
      </c>
      <c r="J410" s="148">
        <v>1383</v>
      </c>
      <c r="K410" s="148">
        <v>11233</v>
      </c>
      <c r="L410" s="148">
        <v>189717</v>
      </c>
      <c r="M410" s="148">
        <v>137042</v>
      </c>
      <c r="N410" s="148">
        <v>326759</v>
      </c>
      <c r="O410" s="161"/>
      <c r="P410" s="161"/>
      <c r="Q410" s="599" t="s">
        <v>409</v>
      </c>
      <c r="R410" s="599" t="s">
        <v>1999</v>
      </c>
      <c r="S410" s="455">
        <v>25750</v>
      </c>
      <c r="T410" s="146" t="s">
        <v>522</v>
      </c>
      <c r="U410" s="146" t="s">
        <v>583</v>
      </c>
      <c r="V410" s="146" t="s">
        <v>2000</v>
      </c>
      <c r="W410" s="436">
        <v>5</v>
      </c>
      <c r="X410" s="146"/>
    </row>
    <row r="411" spans="1:24" ht="24.95" customHeight="1">
      <c r="A411" s="56">
        <v>70</v>
      </c>
      <c r="B411" s="87" t="s">
        <v>1650</v>
      </c>
      <c r="C411" s="87" t="s">
        <v>1988</v>
      </c>
      <c r="D411" s="87" t="s">
        <v>2001</v>
      </c>
      <c r="E411" s="145" t="s">
        <v>238</v>
      </c>
      <c r="F411" s="146">
        <v>2012</v>
      </c>
      <c r="G411" s="146" t="s">
        <v>1990</v>
      </c>
      <c r="H411" s="146" t="s">
        <v>1997</v>
      </c>
      <c r="I411" s="146" t="s">
        <v>2002</v>
      </c>
      <c r="J411" s="148">
        <v>1250</v>
      </c>
      <c r="K411" s="148">
        <v>28332</v>
      </c>
      <c r="L411" s="148">
        <v>2262753</v>
      </c>
      <c r="M411" s="148">
        <v>321550</v>
      </c>
      <c r="N411" s="148">
        <v>2584303</v>
      </c>
      <c r="O411" s="149" t="s">
        <v>409</v>
      </c>
      <c r="P411" s="315" t="s">
        <v>2003</v>
      </c>
      <c r="Q411" s="1418"/>
      <c r="R411" s="600"/>
      <c r="S411" s="454"/>
      <c r="T411" s="87"/>
      <c r="U411" s="88"/>
      <c r="V411" s="88"/>
      <c r="W411" s="423"/>
      <c r="X411" s="146"/>
    </row>
    <row r="412" spans="1:24" ht="24.95" customHeight="1">
      <c r="A412" s="56">
        <v>71</v>
      </c>
      <c r="B412" s="87" t="s">
        <v>1650</v>
      </c>
      <c r="C412" s="160" t="s">
        <v>1988</v>
      </c>
      <c r="D412" s="145" t="s">
        <v>2004</v>
      </c>
      <c r="E412" s="145" t="s">
        <v>225</v>
      </c>
      <c r="F412" s="146">
        <v>1994</v>
      </c>
      <c r="G412" s="146" t="s">
        <v>1990</v>
      </c>
      <c r="H412" s="146" t="s">
        <v>1991</v>
      </c>
      <c r="I412" s="146" t="s">
        <v>2005</v>
      </c>
      <c r="J412" s="148">
        <v>609</v>
      </c>
      <c r="K412" s="148">
        <v>19064</v>
      </c>
      <c r="L412" s="148">
        <v>78257</v>
      </c>
      <c r="M412" s="148">
        <v>283838</v>
      </c>
      <c r="N412" s="148">
        <v>362095</v>
      </c>
      <c r="O412" s="161" t="s">
        <v>409</v>
      </c>
      <c r="P412" s="161" t="s">
        <v>2006</v>
      </c>
      <c r="Q412" s="599"/>
      <c r="R412" s="599"/>
      <c r="S412" s="455"/>
      <c r="T412" s="146"/>
      <c r="U412" s="146"/>
      <c r="V412" s="146"/>
      <c r="W412" s="436"/>
      <c r="X412" s="146"/>
    </row>
    <row r="413" spans="1:24" ht="24.95" customHeight="1">
      <c r="A413" s="56">
        <v>72</v>
      </c>
      <c r="B413" s="87" t="s">
        <v>1650</v>
      </c>
      <c r="C413" s="117" t="s">
        <v>2007</v>
      </c>
      <c r="D413" s="117" t="s">
        <v>2008</v>
      </c>
      <c r="E413" s="138" t="s">
        <v>225</v>
      </c>
      <c r="F413" s="118">
        <v>1991</v>
      </c>
      <c r="G413" s="118" t="s">
        <v>2009</v>
      </c>
      <c r="H413" s="118" t="s">
        <v>2010</v>
      </c>
      <c r="I413" s="118" t="s">
        <v>2011</v>
      </c>
      <c r="J413" s="119">
        <v>1447.9</v>
      </c>
      <c r="K413" s="119">
        <v>6871</v>
      </c>
      <c r="L413" s="119">
        <v>2339317</v>
      </c>
      <c r="M413" s="119">
        <v>242712</v>
      </c>
      <c r="N413" s="119">
        <v>2582029</v>
      </c>
      <c r="O413" s="121" t="s">
        <v>426</v>
      </c>
      <c r="P413" s="117" t="s">
        <v>2012</v>
      </c>
      <c r="Q413" s="319"/>
      <c r="R413" s="601"/>
      <c r="S413" s="426"/>
      <c r="T413" s="126"/>
      <c r="U413" s="126"/>
      <c r="V413" s="127"/>
      <c r="W413" s="602"/>
      <c r="X413" s="603"/>
    </row>
    <row r="414" spans="1:24" ht="24.95" customHeight="1">
      <c r="A414" s="56">
        <v>73</v>
      </c>
      <c r="B414" s="87" t="s">
        <v>1650</v>
      </c>
      <c r="C414" s="117" t="s">
        <v>2007</v>
      </c>
      <c r="D414" s="118" t="s">
        <v>2013</v>
      </c>
      <c r="E414" s="138" t="s">
        <v>225</v>
      </c>
      <c r="F414" s="118">
        <v>2007</v>
      </c>
      <c r="G414" s="118" t="s">
        <v>2009</v>
      </c>
      <c r="H414" s="118" t="s">
        <v>2014</v>
      </c>
      <c r="I414" s="118" t="s">
        <v>2015</v>
      </c>
      <c r="J414" s="119">
        <v>863.55</v>
      </c>
      <c r="K414" s="119">
        <v>10985</v>
      </c>
      <c r="L414" s="119">
        <v>189904</v>
      </c>
      <c r="M414" s="119">
        <v>86782</v>
      </c>
      <c r="N414" s="119">
        <v>276686</v>
      </c>
      <c r="O414" s="121"/>
      <c r="P414" s="121"/>
      <c r="Q414" s="121" t="s">
        <v>537</v>
      </c>
      <c r="R414" s="121" t="s">
        <v>2016</v>
      </c>
      <c r="S414" s="565">
        <v>6876</v>
      </c>
      <c r="T414" s="118" t="s">
        <v>281</v>
      </c>
      <c r="U414" s="118" t="s">
        <v>589</v>
      </c>
      <c r="V414" s="118" t="s">
        <v>602</v>
      </c>
      <c r="W414" s="566">
        <v>1.5</v>
      </c>
      <c r="X414" s="604"/>
    </row>
    <row r="415" spans="1:24" ht="24.95" customHeight="1">
      <c r="A415" s="56">
        <v>74</v>
      </c>
      <c r="B415" s="87" t="s">
        <v>1650</v>
      </c>
      <c r="C415" s="117" t="s">
        <v>2007</v>
      </c>
      <c r="D415" s="118" t="s">
        <v>2017</v>
      </c>
      <c r="E415" s="138" t="s">
        <v>225</v>
      </c>
      <c r="F415" s="118">
        <v>1993</v>
      </c>
      <c r="G415" s="118" t="s">
        <v>2009</v>
      </c>
      <c r="H415" s="118" t="s">
        <v>2014</v>
      </c>
      <c r="I415" s="118" t="s">
        <v>2018</v>
      </c>
      <c r="J415" s="119">
        <v>854.84</v>
      </c>
      <c r="K415" s="119">
        <v>13348</v>
      </c>
      <c r="L415" s="119">
        <v>107419</v>
      </c>
      <c r="M415" s="119">
        <v>66495</v>
      </c>
      <c r="N415" s="119">
        <v>173914</v>
      </c>
      <c r="O415" s="121"/>
      <c r="P415" s="121"/>
      <c r="Q415" s="121" t="s">
        <v>537</v>
      </c>
      <c r="R415" s="121" t="s">
        <v>2019</v>
      </c>
      <c r="S415" s="565">
        <v>7610</v>
      </c>
      <c r="T415" s="118" t="s">
        <v>281</v>
      </c>
      <c r="U415" s="118" t="s">
        <v>583</v>
      </c>
      <c r="V415" s="118" t="s">
        <v>2000</v>
      </c>
      <c r="W415" s="566">
        <v>1.5</v>
      </c>
      <c r="X415" s="605"/>
    </row>
    <row r="416" spans="1:24" ht="24.95" customHeight="1">
      <c r="A416" s="56">
        <v>75</v>
      </c>
      <c r="B416" s="87" t="s">
        <v>1650</v>
      </c>
      <c r="C416" s="117" t="s">
        <v>2007</v>
      </c>
      <c r="D416" s="118" t="s">
        <v>2020</v>
      </c>
      <c r="E416" s="138" t="s">
        <v>225</v>
      </c>
      <c r="F416" s="118">
        <v>1999</v>
      </c>
      <c r="G416" s="118" t="s">
        <v>2009</v>
      </c>
      <c r="H416" s="118" t="s">
        <v>2021</v>
      </c>
      <c r="I416" s="118" t="s">
        <v>2022</v>
      </c>
      <c r="J416" s="119">
        <v>993.3</v>
      </c>
      <c r="K416" s="119">
        <v>8331</v>
      </c>
      <c r="L416" s="119">
        <v>200614</v>
      </c>
      <c r="M416" s="119">
        <v>63288</v>
      </c>
      <c r="N416" s="119">
        <v>263902</v>
      </c>
      <c r="O416" s="121"/>
      <c r="P416" s="121"/>
      <c r="Q416" s="121" t="s">
        <v>5</v>
      </c>
      <c r="R416" s="121" t="s">
        <v>2023</v>
      </c>
      <c r="S416" s="565">
        <v>19185</v>
      </c>
      <c r="T416" s="118" t="s">
        <v>522</v>
      </c>
      <c r="U416" s="118" t="s">
        <v>1883</v>
      </c>
      <c r="V416" s="118" t="s">
        <v>2024</v>
      </c>
      <c r="W416" s="566">
        <v>5.1100000000000003</v>
      </c>
      <c r="X416" s="604"/>
    </row>
    <row r="417" spans="1:24" ht="24.95" customHeight="1">
      <c r="A417" s="56">
        <v>76</v>
      </c>
      <c r="B417" s="87" t="s">
        <v>1650</v>
      </c>
      <c r="C417" s="117" t="s">
        <v>2007</v>
      </c>
      <c r="D417" s="118" t="s">
        <v>2025</v>
      </c>
      <c r="E417" s="138" t="s">
        <v>238</v>
      </c>
      <c r="F417" s="118">
        <v>2013</v>
      </c>
      <c r="G417" s="118" t="s">
        <v>2009</v>
      </c>
      <c r="H417" s="118" t="s">
        <v>2026</v>
      </c>
      <c r="I417" s="118" t="s">
        <v>2027</v>
      </c>
      <c r="J417" s="119">
        <v>1318.45</v>
      </c>
      <c r="K417" s="119">
        <v>18167</v>
      </c>
      <c r="L417" s="119">
        <v>346734</v>
      </c>
      <c r="M417" s="119">
        <v>138680</v>
      </c>
      <c r="N417" s="119">
        <v>485414</v>
      </c>
      <c r="O417" s="121"/>
      <c r="P417" s="121"/>
      <c r="Q417" s="121" t="s">
        <v>469</v>
      </c>
      <c r="R417" s="121" t="s">
        <v>2028</v>
      </c>
      <c r="S417" s="565">
        <v>11154</v>
      </c>
      <c r="T417" s="118" t="s">
        <v>281</v>
      </c>
      <c r="U417" s="118" t="s">
        <v>2029</v>
      </c>
      <c r="V417" s="118" t="s">
        <v>2030</v>
      </c>
      <c r="W417" s="566">
        <v>1.5</v>
      </c>
      <c r="X417" s="605"/>
    </row>
    <row r="418" spans="1:24" ht="24.95" customHeight="1">
      <c r="A418" s="56">
        <v>77</v>
      </c>
      <c r="B418" s="87" t="s">
        <v>1650</v>
      </c>
      <c r="C418" s="117" t="s">
        <v>2007</v>
      </c>
      <c r="D418" s="118" t="s">
        <v>2031</v>
      </c>
      <c r="E418" s="138" t="s">
        <v>238</v>
      </c>
      <c r="F418" s="118">
        <v>2013</v>
      </c>
      <c r="G418" s="118" t="s">
        <v>2009</v>
      </c>
      <c r="H418" s="118" t="s">
        <v>2032</v>
      </c>
      <c r="I418" s="118" t="s">
        <v>2033</v>
      </c>
      <c r="J418" s="119">
        <v>1717.05</v>
      </c>
      <c r="K418" s="119">
        <v>9952</v>
      </c>
      <c r="L418" s="119">
        <v>479847</v>
      </c>
      <c r="M418" s="119">
        <v>109472</v>
      </c>
      <c r="N418" s="119">
        <v>589319</v>
      </c>
      <c r="O418" s="121"/>
      <c r="P418" s="121"/>
      <c r="Q418" s="121" t="s">
        <v>537</v>
      </c>
      <c r="R418" s="121" t="s">
        <v>2034</v>
      </c>
      <c r="S418" s="565">
        <v>10843</v>
      </c>
      <c r="T418" s="118" t="s">
        <v>281</v>
      </c>
      <c r="U418" s="118" t="s">
        <v>2035</v>
      </c>
      <c r="V418" s="118" t="s">
        <v>609</v>
      </c>
      <c r="W418" s="566">
        <v>1.5</v>
      </c>
      <c r="X418" s="604"/>
    </row>
    <row r="419" spans="1:24" ht="24.95" customHeight="1">
      <c r="A419" s="56">
        <v>78</v>
      </c>
      <c r="B419" s="87" t="s">
        <v>1650</v>
      </c>
      <c r="C419" s="117" t="s">
        <v>2007</v>
      </c>
      <c r="D419" s="118" t="s">
        <v>2036</v>
      </c>
      <c r="E419" s="138" t="s">
        <v>225</v>
      </c>
      <c r="F419" s="118">
        <v>1998</v>
      </c>
      <c r="G419" s="118" t="s">
        <v>2009</v>
      </c>
      <c r="H419" s="118" t="s">
        <v>2037</v>
      </c>
      <c r="I419" s="118" t="s">
        <v>2038</v>
      </c>
      <c r="J419" s="119">
        <v>1198.29</v>
      </c>
      <c r="K419" s="119">
        <v>14178</v>
      </c>
      <c r="L419" s="119">
        <v>406402</v>
      </c>
      <c r="M419" s="119">
        <v>142366</v>
      </c>
      <c r="N419" s="119">
        <v>548768</v>
      </c>
      <c r="O419" s="121"/>
      <c r="P419" s="121"/>
      <c r="Q419" s="121" t="s">
        <v>5</v>
      </c>
      <c r="R419" s="121" t="s">
        <v>2039</v>
      </c>
      <c r="S419" s="565">
        <v>28517</v>
      </c>
      <c r="T419" s="118" t="s">
        <v>522</v>
      </c>
      <c r="U419" s="118" t="s">
        <v>2040</v>
      </c>
      <c r="V419" s="118" t="s">
        <v>533</v>
      </c>
      <c r="W419" s="566">
        <v>5</v>
      </c>
      <c r="X419" s="605"/>
    </row>
    <row r="420" spans="1:24" ht="24.95" customHeight="1">
      <c r="A420" s="56">
        <v>79</v>
      </c>
      <c r="B420" s="87" t="s">
        <v>1650</v>
      </c>
      <c r="C420" s="117" t="s">
        <v>2007</v>
      </c>
      <c r="D420" s="118" t="s">
        <v>2041</v>
      </c>
      <c r="E420" s="138" t="s">
        <v>225</v>
      </c>
      <c r="F420" s="118">
        <v>1999</v>
      </c>
      <c r="G420" s="118" t="s">
        <v>2009</v>
      </c>
      <c r="H420" s="118" t="s">
        <v>2042</v>
      </c>
      <c r="I420" s="118" t="s">
        <v>2043</v>
      </c>
      <c r="J420" s="119">
        <v>1013.6</v>
      </c>
      <c r="K420" s="119">
        <v>12881</v>
      </c>
      <c r="L420" s="119">
        <v>174735</v>
      </c>
      <c r="M420" s="119">
        <v>177906</v>
      </c>
      <c r="N420" s="119">
        <v>352641</v>
      </c>
      <c r="O420" s="121"/>
      <c r="P420" s="121"/>
      <c r="Q420" s="121" t="s">
        <v>5</v>
      </c>
      <c r="R420" s="121" t="s">
        <v>2044</v>
      </c>
      <c r="S420" s="565">
        <v>17736</v>
      </c>
      <c r="T420" s="118" t="s">
        <v>522</v>
      </c>
      <c r="U420" s="118" t="s">
        <v>2045</v>
      </c>
      <c r="V420" s="118" t="s">
        <v>2046</v>
      </c>
      <c r="W420" s="566">
        <v>3.88</v>
      </c>
      <c r="X420" s="604"/>
    </row>
    <row r="421" spans="1:24" ht="24.95" customHeight="1">
      <c r="A421" s="56">
        <v>80</v>
      </c>
      <c r="B421" s="87" t="s">
        <v>1650</v>
      </c>
      <c r="C421" s="117" t="s">
        <v>2007</v>
      </c>
      <c r="D421" s="118" t="s">
        <v>2047</v>
      </c>
      <c r="E421" s="138" t="s">
        <v>225</v>
      </c>
      <c r="F421" s="118">
        <v>1999</v>
      </c>
      <c r="G421" s="118" t="s">
        <v>2009</v>
      </c>
      <c r="H421" s="118" t="s">
        <v>2026</v>
      </c>
      <c r="I421" s="118" t="s">
        <v>2048</v>
      </c>
      <c r="J421" s="119">
        <v>1599.46</v>
      </c>
      <c r="K421" s="119">
        <v>15908</v>
      </c>
      <c r="L421" s="119">
        <v>213577</v>
      </c>
      <c r="M421" s="119">
        <v>92568</v>
      </c>
      <c r="N421" s="119">
        <v>306145</v>
      </c>
      <c r="O421" s="121"/>
      <c r="P421" s="121"/>
      <c r="Q421" s="121" t="s">
        <v>5</v>
      </c>
      <c r="R421" s="121" t="s">
        <v>2049</v>
      </c>
      <c r="S421" s="565">
        <v>28971</v>
      </c>
      <c r="T421" s="118" t="s">
        <v>522</v>
      </c>
      <c r="U421" s="118" t="s">
        <v>1751</v>
      </c>
      <c r="V421" s="118" t="s">
        <v>1098</v>
      </c>
      <c r="W421" s="566">
        <v>5.98</v>
      </c>
      <c r="X421" s="604"/>
    </row>
    <row r="422" spans="1:24" ht="24.95" customHeight="1">
      <c r="A422" s="56">
        <v>81</v>
      </c>
      <c r="B422" s="87" t="s">
        <v>1650</v>
      </c>
      <c r="C422" s="117" t="s">
        <v>2007</v>
      </c>
      <c r="D422" s="118" t="s">
        <v>2050</v>
      </c>
      <c r="E422" s="138" t="s">
        <v>225</v>
      </c>
      <c r="F422" s="118">
        <v>1996</v>
      </c>
      <c r="G422" s="118" t="s">
        <v>2009</v>
      </c>
      <c r="H422" s="118" t="s">
        <v>2051</v>
      </c>
      <c r="I422" s="118" t="s">
        <v>2052</v>
      </c>
      <c r="J422" s="119">
        <v>1087.6600000000001</v>
      </c>
      <c r="K422" s="119">
        <v>11622</v>
      </c>
      <c r="L422" s="119">
        <v>293325</v>
      </c>
      <c r="M422" s="119">
        <v>77984</v>
      </c>
      <c r="N422" s="119">
        <v>371309</v>
      </c>
      <c r="O422" s="121"/>
      <c r="P422" s="121"/>
      <c r="Q422" s="121" t="s">
        <v>469</v>
      </c>
      <c r="R422" s="121" t="s">
        <v>2053</v>
      </c>
      <c r="S422" s="565">
        <v>7081</v>
      </c>
      <c r="T422" s="118" t="s">
        <v>281</v>
      </c>
      <c r="U422" s="118" t="s">
        <v>2054</v>
      </c>
      <c r="V422" s="118" t="s">
        <v>2055</v>
      </c>
      <c r="W422" s="566">
        <v>1.5</v>
      </c>
      <c r="X422" s="606"/>
    </row>
    <row r="423" spans="1:24" ht="24.95" customHeight="1">
      <c r="A423" s="56">
        <v>82</v>
      </c>
      <c r="B423" s="87" t="s">
        <v>1650</v>
      </c>
      <c r="C423" s="87" t="s">
        <v>2056</v>
      </c>
      <c r="D423" s="87" t="s">
        <v>2057</v>
      </c>
      <c r="E423" s="145" t="s">
        <v>225</v>
      </c>
      <c r="F423" s="146">
        <v>2000</v>
      </c>
      <c r="G423" s="146" t="s">
        <v>2058</v>
      </c>
      <c r="H423" s="146" t="s">
        <v>2059</v>
      </c>
      <c r="I423" s="146" t="s">
        <v>2060</v>
      </c>
      <c r="J423" s="148">
        <v>1594</v>
      </c>
      <c r="K423" s="148">
        <v>11848</v>
      </c>
      <c r="L423" s="148">
        <v>376276</v>
      </c>
      <c r="M423" s="148">
        <v>141397</v>
      </c>
      <c r="N423" s="148">
        <v>517673</v>
      </c>
      <c r="O423" s="149"/>
      <c r="P423" s="87"/>
      <c r="Q423" s="149" t="s">
        <v>469</v>
      </c>
      <c r="R423" s="87" t="s">
        <v>2061</v>
      </c>
      <c r="S423" s="607">
        <v>51947</v>
      </c>
      <c r="T423" s="88" t="s">
        <v>281</v>
      </c>
      <c r="U423" s="88" t="s">
        <v>2062</v>
      </c>
      <c r="V423" s="423" t="s">
        <v>2063</v>
      </c>
      <c r="W423" s="423">
        <v>5</v>
      </c>
      <c r="X423" s="151"/>
    </row>
    <row r="424" spans="1:24" ht="24.95" customHeight="1">
      <c r="A424" s="56">
        <v>83</v>
      </c>
      <c r="B424" s="87" t="s">
        <v>1650</v>
      </c>
      <c r="C424" s="29" t="s">
        <v>2056</v>
      </c>
      <c r="D424" s="30" t="s">
        <v>2064</v>
      </c>
      <c r="E424" s="22" t="s">
        <v>225</v>
      </c>
      <c r="F424" s="30">
        <v>1995</v>
      </c>
      <c r="G424" s="30" t="s">
        <v>2058</v>
      </c>
      <c r="H424" s="30" t="s">
        <v>2065</v>
      </c>
      <c r="I424" s="30" t="s">
        <v>2066</v>
      </c>
      <c r="J424" s="31">
        <v>458</v>
      </c>
      <c r="K424" s="31">
        <v>11673</v>
      </c>
      <c r="L424" s="31">
        <v>71458</v>
      </c>
      <c r="M424" s="31">
        <v>191288</v>
      </c>
      <c r="N424" s="31">
        <v>262746</v>
      </c>
      <c r="O424" s="32"/>
      <c r="P424" s="32"/>
      <c r="Q424" s="32" t="s">
        <v>537</v>
      </c>
      <c r="R424" s="32" t="s">
        <v>2067</v>
      </c>
      <c r="S424" s="608">
        <v>9924</v>
      </c>
      <c r="T424" s="30" t="s">
        <v>522</v>
      </c>
      <c r="U424" s="30" t="s">
        <v>2068</v>
      </c>
      <c r="V424" s="33" t="s">
        <v>2069</v>
      </c>
      <c r="W424" s="430">
        <v>1</v>
      </c>
      <c r="X424" s="30"/>
    </row>
    <row r="425" spans="1:24" ht="24.95" customHeight="1">
      <c r="A425" s="56">
        <v>84</v>
      </c>
      <c r="B425" s="87" t="s">
        <v>1650</v>
      </c>
      <c r="C425" s="29" t="s">
        <v>2056</v>
      </c>
      <c r="D425" s="30" t="s">
        <v>2070</v>
      </c>
      <c r="E425" s="22" t="s">
        <v>225</v>
      </c>
      <c r="F425" s="30">
        <v>1999</v>
      </c>
      <c r="G425" s="30" t="s">
        <v>2058</v>
      </c>
      <c r="H425" s="30" t="s">
        <v>2071</v>
      </c>
      <c r="I425" s="30" t="s">
        <v>2072</v>
      </c>
      <c r="J425" s="31">
        <v>605</v>
      </c>
      <c r="K425" s="31">
        <v>6822</v>
      </c>
      <c r="L425" s="31">
        <v>10407</v>
      </c>
      <c r="M425" s="31">
        <v>100225</v>
      </c>
      <c r="N425" s="31">
        <v>110632</v>
      </c>
      <c r="O425" s="32"/>
      <c r="P425" s="32"/>
      <c r="Q425" s="32" t="s">
        <v>537</v>
      </c>
      <c r="R425" s="32" t="s">
        <v>2073</v>
      </c>
      <c r="S425" s="608">
        <v>8755</v>
      </c>
      <c r="T425" s="30" t="s">
        <v>522</v>
      </c>
      <c r="U425" s="30" t="s">
        <v>2074</v>
      </c>
      <c r="V425" s="33" t="s">
        <v>2075</v>
      </c>
      <c r="W425" s="430">
        <v>1</v>
      </c>
      <c r="X425" s="30"/>
    </row>
    <row r="426" spans="1:24" ht="24.95" customHeight="1">
      <c r="A426" s="56">
        <v>85</v>
      </c>
      <c r="B426" s="87" t="s">
        <v>1650</v>
      </c>
      <c r="C426" s="29" t="s">
        <v>2056</v>
      </c>
      <c r="D426" s="30" t="s">
        <v>2076</v>
      </c>
      <c r="E426" s="22" t="s">
        <v>225</v>
      </c>
      <c r="F426" s="30">
        <v>1999</v>
      </c>
      <c r="G426" s="30" t="s">
        <v>2058</v>
      </c>
      <c r="H426" s="30" t="s">
        <v>2077</v>
      </c>
      <c r="I426" s="30" t="s">
        <v>2078</v>
      </c>
      <c r="J426" s="31">
        <v>727</v>
      </c>
      <c r="K426" s="31">
        <v>19222</v>
      </c>
      <c r="L426" s="31">
        <v>57831</v>
      </c>
      <c r="M426" s="31">
        <v>252369</v>
      </c>
      <c r="N426" s="31">
        <v>310200</v>
      </c>
      <c r="O426" s="32"/>
      <c r="P426" s="32"/>
      <c r="Q426" s="32" t="s">
        <v>469</v>
      </c>
      <c r="R426" s="32" t="s">
        <v>2079</v>
      </c>
      <c r="S426" s="608">
        <v>20879</v>
      </c>
      <c r="T426" s="30" t="s">
        <v>281</v>
      </c>
      <c r="U426" s="30" t="s">
        <v>2080</v>
      </c>
      <c r="V426" s="33" t="s">
        <v>2081</v>
      </c>
      <c r="W426" s="430">
        <v>3</v>
      </c>
      <c r="X426" s="30"/>
    </row>
    <row r="427" spans="1:24" ht="24.95" customHeight="1">
      <c r="A427" s="56">
        <v>86</v>
      </c>
      <c r="B427" s="87" t="s">
        <v>1650</v>
      </c>
      <c r="C427" s="29" t="s">
        <v>2082</v>
      </c>
      <c r="D427" s="30" t="s">
        <v>2083</v>
      </c>
      <c r="E427" s="22" t="s">
        <v>225</v>
      </c>
      <c r="F427" s="30">
        <v>1999</v>
      </c>
      <c r="G427" s="30" t="s">
        <v>2084</v>
      </c>
      <c r="H427" s="30" t="s">
        <v>2085</v>
      </c>
      <c r="I427" s="146" t="s">
        <v>2086</v>
      </c>
      <c r="J427" s="148">
        <v>1108</v>
      </c>
      <c r="K427" s="148">
        <v>12682</v>
      </c>
      <c r="L427" s="148">
        <v>81405</v>
      </c>
      <c r="M427" s="148">
        <v>163754</v>
      </c>
      <c r="N427" s="31">
        <v>245159</v>
      </c>
      <c r="O427" s="168"/>
      <c r="P427" s="169"/>
      <c r="Q427" s="87" t="s">
        <v>497</v>
      </c>
      <c r="R427" s="88" t="s">
        <v>2087</v>
      </c>
      <c r="S427" s="460">
        <v>5936</v>
      </c>
      <c r="T427" s="87" t="s">
        <v>281</v>
      </c>
      <c r="U427" s="609" t="s">
        <v>2088</v>
      </c>
      <c r="V427" s="160" t="s">
        <v>2030</v>
      </c>
      <c r="W427" s="610">
        <v>2</v>
      </c>
      <c r="X427" s="30"/>
    </row>
    <row r="428" spans="1:24" ht="24.95" customHeight="1">
      <c r="A428" s="56">
        <v>87</v>
      </c>
      <c r="B428" s="87" t="s">
        <v>1650</v>
      </c>
      <c r="C428" s="29" t="s">
        <v>2082</v>
      </c>
      <c r="D428" s="30" t="s">
        <v>2089</v>
      </c>
      <c r="E428" s="22" t="s">
        <v>225</v>
      </c>
      <c r="F428" s="30">
        <v>1999</v>
      </c>
      <c r="G428" s="30" t="s">
        <v>2084</v>
      </c>
      <c r="H428" s="30" t="s">
        <v>2085</v>
      </c>
      <c r="I428" s="146" t="s">
        <v>2090</v>
      </c>
      <c r="J428" s="148">
        <v>902</v>
      </c>
      <c r="K428" s="148">
        <v>5653</v>
      </c>
      <c r="L428" s="148">
        <v>81514</v>
      </c>
      <c r="M428" s="148">
        <v>34906</v>
      </c>
      <c r="N428" s="31">
        <v>116420</v>
      </c>
      <c r="O428" s="168"/>
      <c r="P428" s="169"/>
      <c r="Q428" s="161" t="s">
        <v>537</v>
      </c>
      <c r="R428" s="161" t="s">
        <v>2091</v>
      </c>
      <c r="S428" s="460">
        <v>2901</v>
      </c>
      <c r="T428" s="87" t="s">
        <v>281</v>
      </c>
      <c r="U428" s="609" t="s">
        <v>2092</v>
      </c>
      <c r="V428" s="160" t="s">
        <v>2093</v>
      </c>
      <c r="W428" s="610">
        <v>2</v>
      </c>
      <c r="X428" s="30"/>
    </row>
    <row r="429" spans="1:24" ht="24.95" customHeight="1">
      <c r="A429" s="56">
        <v>88</v>
      </c>
      <c r="B429" s="87" t="s">
        <v>1650</v>
      </c>
      <c r="C429" s="29" t="s">
        <v>2082</v>
      </c>
      <c r="D429" s="30" t="s">
        <v>2094</v>
      </c>
      <c r="E429" s="22" t="s">
        <v>225</v>
      </c>
      <c r="F429" s="30">
        <v>1991</v>
      </c>
      <c r="G429" s="30" t="s">
        <v>2084</v>
      </c>
      <c r="H429" s="30" t="s">
        <v>2095</v>
      </c>
      <c r="I429" s="146" t="s">
        <v>2096</v>
      </c>
      <c r="J429" s="148">
        <v>1783</v>
      </c>
      <c r="K429" s="148">
        <v>9871</v>
      </c>
      <c r="L429" s="148">
        <v>298840</v>
      </c>
      <c r="M429" s="148">
        <v>169845</v>
      </c>
      <c r="N429" s="31">
        <v>468685</v>
      </c>
      <c r="O429" s="168"/>
      <c r="P429" s="169"/>
      <c r="Q429" s="32" t="s">
        <v>469</v>
      </c>
      <c r="R429" s="161" t="s">
        <v>2097</v>
      </c>
      <c r="S429" s="460">
        <v>11518</v>
      </c>
      <c r="T429" s="87" t="s">
        <v>281</v>
      </c>
      <c r="U429" s="609" t="s">
        <v>589</v>
      </c>
      <c r="V429" s="160" t="s">
        <v>533</v>
      </c>
      <c r="W429" s="610">
        <v>3</v>
      </c>
      <c r="X429" s="30"/>
    </row>
    <row r="430" spans="1:24" ht="24.95" customHeight="1">
      <c r="A430" s="56">
        <v>89</v>
      </c>
      <c r="B430" s="87" t="s">
        <v>1650</v>
      </c>
      <c r="C430" s="29" t="s">
        <v>2082</v>
      </c>
      <c r="D430" s="30" t="s">
        <v>2098</v>
      </c>
      <c r="E430" s="22" t="s">
        <v>225</v>
      </c>
      <c r="F430" s="30">
        <v>1992</v>
      </c>
      <c r="G430" s="30" t="s">
        <v>2084</v>
      </c>
      <c r="H430" s="30" t="s">
        <v>2099</v>
      </c>
      <c r="I430" s="146" t="s">
        <v>2100</v>
      </c>
      <c r="J430" s="148">
        <v>328</v>
      </c>
      <c r="K430" s="148">
        <v>7035</v>
      </c>
      <c r="L430" s="148">
        <v>33474</v>
      </c>
      <c r="M430" s="148">
        <v>23926</v>
      </c>
      <c r="N430" s="31">
        <v>57400</v>
      </c>
      <c r="O430" s="168"/>
      <c r="P430" s="169"/>
      <c r="Q430" s="161" t="s">
        <v>5</v>
      </c>
      <c r="R430" s="161" t="s">
        <v>2101</v>
      </c>
      <c r="S430" s="460">
        <v>3045</v>
      </c>
      <c r="T430" s="87" t="s">
        <v>281</v>
      </c>
      <c r="U430" s="609" t="s">
        <v>1153</v>
      </c>
      <c r="V430" s="160" t="s">
        <v>2102</v>
      </c>
      <c r="W430" s="610">
        <v>2</v>
      </c>
      <c r="X430" s="30"/>
    </row>
    <row r="431" spans="1:24" ht="24.95" customHeight="1">
      <c r="A431" s="56">
        <v>90</v>
      </c>
      <c r="B431" s="87" t="s">
        <v>1650</v>
      </c>
      <c r="C431" s="29" t="s">
        <v>2082</v>
      </c>
      <c r="D431" s="30" t="s">
        <v>2103</v>
      </c>
      <c r="E431" s="22" t="s">
        <v>225</v>
      </c>
      <c r="F431" s="30">
        <v>1995</v>
      </c>
      <c r="G431" s="30" t="s">
        <v>2084</v>
      </c>
      <c r="H431" s="30" t="s">
        <v>2104</v>
      </c>
      <c r="I431" s="146" t="s">
        <v>2105</v>
      </c>
      <c r="J431" s="148">
        <v>674</v>
      </c>
      <c r="K431" s="148">
        <v>6834</v>
      </c>
      <c r="L431" s="148">
        <v>114023</v>
      </c>
      <c r="M431" s="148">
        <v>25584</v>
      </c>
      <c r="N431" s="31">
        <v>139607</v>
      </c>
      <c r="O431" s="168"/>
      <c r="P431" s="169"/>
      <c r="Q431" s="161" t="s">
        <v>537</v>
      </c>
      <c r="R431" s="161" t="s">
        <v>2106</v>
      </c>
      <c r="S431" s="460">
        <v>4839</v>
      </c>
      <c r="T431" s="87" t="s">
        <v>281</v>
      </c>
      <c r="U431" s="609" t="s">
        <v>589</v>
      </c>
      <c r="V431" s="160" t="s">
        <v>533</v>
      </c>
      <c r="W431" s="610">
        <v>3</v>
      </c>
      <c r="X431" s="30"/>
    </row>
    <row r="432" spans="1:24" ht="24.95" customHeight="1">
      <c r="A432" s="56">
        <v>91</v>
      </c>
      <c r="B432" s="87" t="s">
        <v>1650</v>
      </c>
      <c r="C432" s="29" t="s">
        <v>2082</v>
      </c>
      <c r="D432" s="30" t="s">
        <v>2107</v>
      </c>
      <c r="E432" s="22" t="s">
        <v>225</v>
      </c>
      <c r="F432" s="30">
        <v>1991</v>
      </c>
      <c r="G432" s="30" t="s">
        <v>2084</v>
      </c>
      <c r="H432" s="30" t="s">
        <v>2104</v>
      </c>
      <c r="I432" s="146" t="s">
        <v>2108</v>
      </c>
      <c r="J432" s="148">
        <v>0</v>
      </c>
      <c r="K432" s="148">
        <v>4824</v>
      </c>
      <c r="L432" s="148">
        <v>0</v>
      </c>
      <c r="M432" s="148">
        <v>20309</v>
      </c>
      <c r="N432" s="31">
        <v>20309</v>
      </c>
      <c r="O432" s="168"/>
      <c r="P432" s="169"/>
      <c r="Q432" s="161" t="s">
        <v>5</v>
      </c>
      <c r="R432" s="161" t="s">
        <v>1205</v>
      </c>
      <c r="S432" s="460">
        <v>84</v>
      </c>
      <c r="T432" s="87" t="s">
        <v>281</v>
      </c>
      <c r="U432" s="609" t="s">
        <v>589</v>
      </c>
      <c r="V432" s="160" t="s">
        <v>533</v>
      </c>
      <c r="W432" s="610">
        <v>1</v>
      </c>
      <c r="X432" s="30"/>
    </row>
    <row r="433" spans="1:25" ht="24.95" customHeight="1">
      <c r="A433" s="56">
        <v>92</v>
      </c>
      <c r="B433" s="87" t="s">
        <v>1650</v>
      </c>
      <c r="C433" s="29" t="s">
        <v>2082</v>
      </c>
      <c r="D433" s="30" t="s">
        <v>2109</v>
      </c>
      <c r="E433" s="22" t="s">
        <v>225</v>
      </c>
      <c r="F433" s="30">
        <v>2009</v>
      </c>
      <c r="G433" s="30" t="s">
        <v>2084</v>
      </c>
      <c r="H433" s="30" t="s">
        <v>2104</v>
      </c>
      <c r="I433" s="146" t="s">
        <v>2110</v>
      </c>
      <c r="J433" s="148">
        <v>714</v>
      </c>
      <c r="K433" s="148">
        <v>13865</v>
      </c>
      <c r="L433" s="148">
        <v>214368</v>
      </c>
      <c r="M433" s="148">
        <v>36792</v>
      </c>
      <c r="N433" s="31">
        <v>251160</v>
      </c>
      <c r="O433" s="168"/>
      <c r="P433" s="169"/>
      <c r="Q433" s="161" t="s">
        <v>537</v>
      </c>
      <c r="R433" s="161" t="s">
        <v>2111</v>
      </c>
      <c r="S433" s="460">
        <v>6459</v>
      </c>
      <c r="T433" s="87" t="s">
        <v>281</v>
      </c>
      <c r="U433" s="609" t="s">
        <v>565</v>
      </c>
      <c r="V433" s="160" t="s">
        <v>602</v>
      </c>
      <c r="W433" s="610">
        <v>2</v>
      </c>
      <c r="X433" s="30"/>
    </row>
    <row r="434" spans="1:25" ht="24.95" customHeight="1">
      <c r="A434" s="56">
        <v>93</v>
      </c>
      <c r="B434" s="87" t="s">
        <v>1650</v>
      </c>
      <c r="C434" s="29" t="s">
        <v>2082</v>
      </c>
      <c r="D434" s="30" t="s">
        <v>2112</v>
      </c>
      <c r="E434" s="22" t="s">
        <v>225</v>
      </c>
      <c r="F434" s="30">
        <v>1999</v>
      </c>
      <c r="G434" s="30" t="s">
        <v>2084</v>
      </c>
      <c r="H434" s="30" t="s">
        <v>2104</v>
      </c>
      <c r="I434" s="146" t="s">
        <v>2113</v>
      </c>
      <c r="J434" s="148">
        <v>795</v>
      </c>
      <c r="K434" s="148">
        <v>12943</v>
      </c>
      <c r="L434" s="148">
        <v>152394</v>
      </c>
      <c r="M434" s="148">
        <v>80466</v>
      </c>
      <c r="N434" s="31">
        <v>232860</v>
      </c>
      <c r="O434" s="168"/>
      <c r="P434" s="169"/>
      <c r="Q434" s="161" t="s">
        <v>537</v>
      </c>
      <c r="R434" s="161" t="s">
        <v>2114</v>
      </c>
      <c r="S434" s="460">
        <v>7413</v>
      </c>
      <c r="T434" s="87" t="s">
        <v>281</v>
      </c>
      <c r="U434" s="609" t="s">
        <v>822</v>
      </c>
      <c r="V434" s="160" t="s">
        <v>2115</v>
      </c>
      <c r="W434" s="610">
        <v>2</v>
      </c>
      <c r="X434" s="30"/>
    </row>
    <row r="435" spans="1:25" ht="24.95" customHeight="1">
      <c r="A435" s="56">
        <v>94</v>
      </c>
      <c r="B435" s="87" t="s">
        <v>1650</v>
      </c>
      <c r="C435" s="29" t="s">
        <v>2082</v>
      </c>
      <c r="D435" s="30" t="s">
        <v>2116</v>
      </c>
      <c r="E435" s="22" t="s">
        <v>225</v>
      </c>
      <c r="F435" s="30">
        <v>1992</v>
      </c>
      <c r="G435" s="30" t="s">
        <v>2084</v>
      </c>
      <c r="H435" s="30" t="s">
        <v>2117</v>
      </c>
      <c r="I435" s="146" t="s">
        <v>2118</v>
      </c>
      <c r="J435" s="148">
        <v>926</v>
      </c>
      <c r="K435" s="148">
        <v>7385</v>
      </c>
      <c r="L435" s="148">
        <v>72116</v>
      </c>
      <c r="M435" s="148">
        <v>18838</v>
      </c>
      <c r="N435" s="31">
        <v>90954</v>
      </c>
      <c r="O435" s="32"/>
      <c r="P435" s="113"/>
      <c r="Q435" s="32" t="s">
        <v>469</v>
      </c>
      <c r="R435" s="161" t="s">
        <v>2119</v>
      </c>
      <c r="S435" s="460">
        <v>4105</v>
      </c>
      <c r="T435" s="87" t="s">
        <v>281</v>
      </c>
      <c r="U435" s="609" t="s">
        <v>2120</v>
      </c>
      <c r="V435" s="160" t="s">
        <v>2121</v>
      </c>
      <c r="W435" s="610">
        <v>4.08</v>
      </c>
      <c r="X435" s="30"/>
    </row>
    <row r="436" spans="1:25" ht="24.95" customHeight="1">
      <c r="A436" s="56">
        <v>95</v>
      </c>
      <c r="B436" s="87" t="s">
        <v>1650</v>
      </c>
      <c r="C436" s="29" t="s">
        <v>2082</v>
      </c>
      <c r="D436" s="30" t="s">
        <v>2122</v>
      </c>
      <c r="E436" s="22" t="s">
        <v>225</v>
      </c>
      <c r="F436" s="30">
        <v>2001</v>
      </c>
      <c r="G436" s="30" t="s">
        <v>2084</v>
      </c>
      <c r="H436" s="30" t="s">
        <v>2117</v>
      </c>
      <c r="I436" s="146" t="s">
        <v>2123</v>
      </c>
      <c r="J436" s="148">
        <v>1100</v>
      </c>
      <c r="K436" s="148">
        <v>13324</v>
      </c>
      <c r="L436" s="148">
        <v>131638</v>
      </c>
      <c r="M436" s="148">
        <v>5391</v>
      </c>
      <c r="N436" s="31">
        <v>137029</v>
      </c>
      <c r="O436" s="32"/>
      <c r="P436" s="32"/>
      <c r="Q436" s="32" t="s">
        <v>469</v>
      </c>
      <c r="R436" s="161" t="s">
        <v>2124</v>
      </c>
      <c r="S436" s="460">
        <v>3008</v>
      </c>
      <c r="T436" s="87" t="s">
        <v>281</v>
      </c>
      <c r="U436" s="609" t="s">
        <v>565</v>
      </c>
      <c r="V436" s="160" t="s">
        <v>602</v>
      </c>
      <c r="W436" s="610">
        <v>2</v>
      </c>
      <c r="X436" s="30"/>
    </row>
    <row r="437" spans="1:25" ht="24.95" customHeight="1">
      <c r="A437" s="68" t="s">
        <v>140</v>
      </c>
      <c r="B437" s="69"/>
      <c r="C437" s="69"/>
      <c r="D437" s="70">
        <v>95</v>
      </c>
      <c r="E437" s="70"/>
      <c r="F437" s="69"/>
      <c r="G437" s="69"/>
      <c r="H437" s="69"/>
      <c r="I437" s="69"/>
      <c r="J437" s="73">
        <v>104500</v>
      </c>
      <c r="K437" s="73">
        <v>6152290</v>
      </c>
      <c r="L437" s="73">
        <v>48678471</v>
      </c>
      <c r="M437" s="73">
        <v>36552269</v>
      </c>
      <c r="N437" s="73">
        <v>85230740</v>
      </c>
      <c r="O437" s="71"/>
      <c r="P437" s="73">
        <v>16</v>
      </c>
      <c r="Q437" s="73"/>
      <c r="R437" s="73">
        <v>79</v>
      </c>
      <c r="S437" s="72"/>
      <c r="T437" s="69"/>
      <c r="U437" s="69"/>
      <c r="V437" s="69"/>
      <c r="W437" s="74"/>
      <c r="X437" s="69"/>
    </row>
    <row r="438" spans="1:25" ht="24.95" customHeight="1">
      <c r="A438" s="56">
        <v>1</v>
      </c>
      <c r="B438" s="117" t="s">
        <v>2125</v>
      </c>
      <c r="C438" s="117" t="s">
        <v>2126</v>
      </c>
      <c r="D438" s="117" t="s">
        <v>2127</v>
      </c>
      <c r="E438" s="138" t="s">
        <v>1004</v>
      </c>
      <c r="F438" s="118">
        <v>2000</v>
      </c>
      <c r="G438" s="118" t="s">
        <v>2128</v>
      </c>
      <c r="H438" s="118" t="s">
        <v>2129</v>
      </c>
      <c r="I438" s="611" t="s">
        <v>2130</v>
      </c>
      <c r="J438" s="119">
        <v>1195</v>
      </c>
      <c r="K438" s="119">
        <v>11935</v>
      </c>
      <c r="L438" s="119">
        <v>1163876</v>
      </c>
      <c r="M438" s="119">
        <v>220095</v>
      </c>
      <c r="N438" s="119">
        <f>SUM(L438:M438)</f>
        <v>1383971</v>
      </c>
      <c r="O438" s="296"/>
      <c r="P438" s="117"/>
      <c r="Q438" s="117" t="s">
        <v>6406</v>
      </c>
      <c r="R438" s="612" t="s">
        <v>6407</v>
      </c>
      <c r="S438" s="125">
        <v>35420</v>
      </c>
      <c r="T438" s="117" t="s">
        <v>2131</v>
      </c>
      <c r="U438" s="126" t="s">
        <v>2132</v>
      </c>
      <c r="V438" s="126" t="s">
        <v>2133</v>
      </c>
      <c r="W438" s="613">
        <v>3</v>
      </c>
      <c r="X438" s="118"/>
    </row>
    <row r="439" spans="1:25" s="103" customFormat="1" ht="24.95" customHeight="1">
      <c r="A439" s="104">
        <v>2</v>
      </c>
      <c r="B439" s="87" t="s">
        <v>2125</v>
      </c>
      <c r="C439" s="87" t="s">
        <v>2134</v>
      </c>
      <c r="D439" s="87" t="s">
        <v>2135</v>
      </c>
      <c r="E439" s="614" t="s">
        <v>1004</v>
      </c>
      <c r="F439" s="452">
        <v>1999</v>
      </c>
      <c r="G439" s="452" t="s">
        <v>2136</v>
      </c>
      <c r="H439" s="452" t="s">
        <v>2137</v>
      </c>
      <c r="I439" s="615" t="s">
        <v>2138</v>
      </c>
      <c r="J439" s="453">
        <v>649.88</v>
      </c>
      <c r="K439" s="453">
        <v>10666</v>
      </c>
      <c r="L439" s="453">
        <v>129818</v>
      </c>
      <c r="M439" s="453">
        <v>116461</v>
      </c>
      <c r="N439" s="453">
        <f>SUM(L439:M439)</f>
        <v>246279</v>
      </c>
      <c r="O439" s="616"/>
      <c r="P439" s="617"/>
      <c r="Q439" s="117" t="s">
        <v>6406</v>
      </c>
      <c r="R439" s="618" t="s">
        <v>6408</v>
      </c>
      <c r="S439" s="125">
        <v>3811</v>
      </c>
      <c r="T439" s="117" t="s">
        <v>1007</v>
      </c>
      <c r="U439" s="126" t="s">
        <v>2139</v>
      </c>
      <c r="V439" s="126" t="s">
        <v>2140</v>
      </c>
      <c r="W439" s="613">
        <v>1</v>
      </c>
      <c r="X439" s="619"/>
    </row>
    <row r="440" spans="1:25" s="103" customFormat="1" ht="24.95" customHeight="1">
      <c r="A440" s="104">
        <v>3</v>
      </c>
      <c r="B440" s="452" t="s">
        <v>2141</v>
      </c>
      <c r="C440" s="452" t="s">
        <v>2134</v>
      </c>
      <c r="D440" s="614" t="s">
        <v>2142</v>
      </c>
      <c r="E440" s="614" t="s">
        <v>930</v>
      </c>
      <c r="F440" s="452">
        <v>1998</v>
      </c>
      <c r="G440" s="452" t="s">
        <v>2143</v>
      </c>
      <c r="H440" s="452" t="s">
        <v>2144</v>
      </c>
      <c r="I440" s="615">
        <v>119</v>
      </c>
      <c r="J440" s="453">
        <v>2989.47</v>
      </c>
      <c r="K440" s="453">
        <v>10757</v>
      </c>
      <c r="L440" s="453">
        <v>2730887</v>
      </c>
      <c r="M440" s="453">
        <v>753499</v>
      </c>
      <c r="N440" s="453">
        <f t="shared" ref="N440:N442" si="20">SUM(L440:M440)</f>
        <v>3484386</v>
      </c>
      <c r="O440" s="80" t="s">
        <v>6409</v>
      </c>
      <c r="P440" s="620" t="s">
        <v>6410</v>
      </c>
      <c r="Q440" s="173"/>
      <c r="R440" s="621"/>
      <c r="S440" s="120"/>
      <c r="T440" s="94"/>
      <c r="U440" s="94"/>
      <c r="V440" s="94"/>
      <c r="W440" s="622"/>
      <c r="X440" s="94"/>
    </row>
    <row r="441" spans="1:25" s="103" customFormat="1" ht="24.95" customHeight="1">
      <c r="A441" s="104">
        <v>4</v>
      </c>
      <c r="B441" s="452" t="s">
        <v>2141</v>
      </c>
      <c r="C441" s="452" t="s">
        <v>2134</v>
      </c>
      <c r="D441" s="614" t="s">
        <v>2145</v>
      </c>
      <c r="E441" s="614" t="s">
        <v>930</v>
      </c>
      <c r="F441" s="452">
        <v>2007</v>
      </c>
      <c r="G441" s="452" t="s">
        <v>2136</v>
      </c>
      <c r="H441" s="452" t="s">
        <v>2146</v>
      </c>
      <c r="I441" s="615" t="s">
        <v>2147</v>
      </c>
      <c r="J441" s="453">
        <v>1164.75</v>
      </c>
      <c r="K441" s="453">
        <v>9792</v>
      </c>
      <c r="L441" s="453">
        <v>245001</v>
      </c>
      <c r="M441" s="453">
        <v>115562</v>
      </c>
      <c r="N441" s="453">
        <f t="shared" si="20"/>
        <v>360563</v>
      </c>
      <c r="O441" s="80"/>
      <c r="P441" s="80"/>
      <c r="Q441" s="80" t="s">
        <v>6411</v>
      </c>
      <c r="R441" s="623" t="s">
        <v>6412</v>
      </c>
      <c r="S441" s="120">
        <v>5609</v>
      </c>
      <c r="T441" s="94" t="s">
        <v>880</v>
      </c>
      <c r="U441" s="94" t="s">
        <v>2148</v>
      </c>
      <c r="V441" s="94" t="s">
        <v>2149</v>
      </c>
      <c r="W441" s="613">
        <v>1</v>
      </c>
      <c r="X441" s="94"/>
      <c r="Y441" s="103" t="s">
        <v>2150</v>
      </c>
    </row>
    <row r="442" spans="1:25" s="103" customFormat="1" ht="24.95" customHeight="1">
      <c r="A442" s="104">
        <v>5</v>
      </c>
      <c r="B442" s="94" t="s">
        <v>2141</v>
      </c>
      <c r="C442" s="94" t="s">
        <v>2134</v>
      </c>
      <c r="D442" s="92" t="s">
        <v>2151</v>
      </c>
      <c r="E442" s="92" t="s">
        <v>930</v>
      </c>
      <c r="F442" s="94">
        <v>1991</v>
      </c>
      <c r="G442" s="94" t="s">
        <v>2143</v>
      </c>
      <c r="H442" s="94" t="s">
        <v>2152</v>
      </c>
      <c r="I442" s="624" t="s">
        <v>2153</v>
      </c>
      <c r="J442" s="98">
        <v>10512</v>
      </c>
      <c r="K442" s="98">
        <v>9354</v>
      </c>
      <c r="L442" s="98">
        <v>8023777</v>
      </c>
      <c r="M442" s="98">
        <v>720258</v>
      </c>
      <c r="N442" s="453">
        <f t="shared" si="20"/>
        <v>8744035</v>
      </c>
      <c r="O442" s="80" t="s">
        <v>6413</v>
      </c>
      <c r="P442" s="80" t="s">
        <v>6414</v>
      </c>
      <c r="Q442" s="80"/>
      <c r="R442" s="623"/>
      <c r="S442" s="98"/>
      <c r="T442" s="94"/>
      <c r="U442" s="94"/>
      <c r="V442" s="94"/>
      <c r="W442" s="622"/>
      <c r="X442" s="94"/>
    </row>
    <row r="443" spans="1:25" s="103" customFormat="1" ht="24.95" customHeight="1">
      <c r="A443" s="104">
        <v>6</v>
      </c>
      <c r="B443" s="94" t="s">
        <v>2141</v>
      </c>
      <c r="C443" s="94" t="s">
        <v>2154</v>
      </c>
      <c r="D443" s="92" t="s">
        <v>2155</v>
      </c>
      <c r="E443" s="92" t="s">
        <v>930</v>
      </c>
      <c r="F443" s="94">
        <v>1999</v>
      </c>
      <c r="G443" s="94" t="s">
        <v>2156</v>
      </c>
      <c r="H443" s="94" t="s">
        <v>2157</v>
      </c>
      <c r="I443" s="624" t="s">
        <v>2158</v>
      </c>
      <c r="J443" s="98">
        <v>1229</v>
      </c>
      <c r="K443" s="98">
        <v>13611</v>
      </c>
      <c r="L443" s="98">
        <v>327330</v>
      </c>
      <c r="M443" s="98">
        <v>288553</v>
      </c>
      <c r="N443" s="98">
        <f>SUM(L443:M443)</f>
        <v>615883</v>
      </c>
      <c r="O443" s="80" t="s">
        <v>6415</v>
      </c>
      <c r="P443" s="80" t="s">
        <v>6416</v>
      </c>
      <c r="Q443" s="80"/>
      <c r="R443" s="623"/>
      <c r="S443" s="98"/>
      <c r="T443" s="94"/>
      <c r="U443" s="94"/>
      <c r="V443" s="94"/>
      <c r="W443" s="622"/>
      <c r="X443" s="94"/>
    </row>
    <row r="444" spans="1:25" s="103" customFormat="1" ht="24.95" customHeight="1">
      <c r="A444" s="104">
        <v>7</v>
      </c>
      <c r="B444" s="94" t="s">
        <v>2141</v>
      </c>
      <c r="C444" s="94" t="s">
        <v>2154</v>
      </c>
      <c r="D444" s="92" t="s">
        <v>2159</v>
      </c>
      <c r="E444" s="92" t="s">
        <v>930</v>
      </c>
      <c r="F444" s="94">
        <v>1992</v>
      </c>
      <c r="G444" s="94" t="s">
        <v>2156</v>
      </c>
      <c r="H444" s="94" t="s">
        <v>2160</v>
      </c>
      <c r="I444" s="624" t="s">
        <v>2161</v>
      </c>
      <c r="J444" s="98">
        <v>678</v>
      </c>
      <c r="K444" s="98">
        <v>9691</v>
      </c>
      <c r="L444" s="98">
        <v>366035</v>
      </c>
      <c r="M444" s="98">
        <v>42702</v>
      </c>
      <c r="N444" s="98">
        <f>SUM(L444:M444)</f>
        <v>408737</v>
      </c>
      <c r="O444" s="80" t="s">
        <v>6415</v>
      </c>
      <c r="P444" s="620" t="s">
        <v>6417</v>
      </c>
      <c r="Q444" s="173"/>
      <c r="R444" s="621"/>
      <c r="S444" s="98"/>
      <c r="T444" s="94"/>
      <c r="U444" s="94"/>
      <c r="V444" s="94"/>
      <c r="W444" s="622"/>
      <c r="X444" s="94"/>
    </row>
    <row r="445" spans="1:25" s="629" customFormat="1" ht="24.95" customHeight="1">
      <c r="A445" s="104">
        <v>8</v>
      </c>
      <c r="B445" s="87" t="s">
        <v>2125</v>
      </c>
      <c r="C445" s="87" t="s">
        <v>2162</v>
      </c>
      <c r="D445" s="87" t="s">
        <v>2163</v>
      </c>
      <c r="E445" s="614" t="s">
        <v>1004</v>
      </c>
      <c r="F445" s="452">
        <v>2007</v>
      </c>
      <c r="G445" s="452" t="s">
        <v>2164</v>
      </c>
      <c r="H445" s="452" t="s">
        <v>2165</v>
      </c>
      <c r="I445" s="615" t="s">
        <v>2166</v>
      </c>
      <c r="J445" s="453">
        <v>1196</v>
      </c>
      <c r="K445" s="453">
        <v>10689</v>
      </c>
      <c r="L445" s="453">
        <v>2831640</v>
      </c>
      <c r="M445" s="453">
        <v>360938</v>
      </c>
      <c r="N445" s="453">
        <f>SUM(L445:M445)</f>
        <v>3192578</v>
      </c>
      <c r="O445" s="625" t="s">
        <v>6415</v>
      </c>
      <c r="P445" s="626" t="s">
        <v>6418</v>
      </c>
      <c r="Q445" s="627"/>
      <c r="R445" s="628"/>
      <c r="S445" s="316"/>
      <c r="T445" s="87"/>
      <c r="U445" s="88"/>
      <c r="V445" s="88"/>
      <c r="W445" s="150"/>
      <c r="X445" s="452"/>
    </row>
    <row r="446" spans="1:25" s="103" customFormat="1" ht="24.95" customHeight="1">
      <c r="A446" s="104">
        <v>9</v>
      </c>
      <c r="B446" s="87" t="s">
        <v>2125</v>
      </c>
      <c r="C446" s="630" t="s">
        <v>2167</v>
      </c>
      <c r="D446" s="631" t="s">
        <v>2168</v>
      </c>
      <c r="E446" s="631" t="s">
        <v>930</v>
      </c>
      <c r="F446" s="630">
        <v>1999</v>
      </c>
      <c r="G446" s="630" t="s">
        <v>2169</v>
      </c>
      <c r="H446" s="631" t="s">
        <v>2170</v>
      </c>
      <c r="I446" s="632" t="s">
        <v>2171</v>
      </c>
      <c r="J446" s="633">
        <v>1294.42</v>
      </c>
      <c r="K446" s="633">
        <v>14580</v>
      </c>
      <c r="L446" s="108">
        <v>237343</v>
      </c>
      <c r="M446" s="108">
        <v>115328</v>
      </c>
      <c r="N446" s="108">
        <f>SUM(L446:M446)</f>
        <v>352671</v>
      </c>
      <c r="O446" s="41"/>
      <c r="P446" s="634"/>
      <c r="Q446" s="117" t="s">
        <v>6419</v>
      </c>
      <c r="R446" s="635" t="s">
        <v>6420</v>
      </c>
      <c r="S446" s="108">
        <v>8879</v>
      </c>
      <c r="T446" s="106" t="s">
        <v>880</v>
      </c>
      <c r="U446" s="106" t="s">
        <v>2172</v>
      </c>
      <c r="V446" s="106" t="s">
        <v>2173</v>
      </c>
      <c r="W446" s="636">
        <v>1</v>
      </c>
      <c r="X446" s="637" t="s">
        <v>1016</v>
      </c>
    </row>
    <row r="447" spans="1:25" s="103" customFormat="1" ht="24.95" customHeight="1">
      <c r="A447" s="104">
        <v>10</v>
      </c>
      <c r="B447" s="87" t="s">
        <v>2125</v>
      </c>
      <c r="C447" s="630" t="s">
        <v>2167</v>
      </c>
      <c r="D447" s="631" t="s">
        <v>2174</v>
      </c>
      <c r="E447" s="631" t="s">
        <v>930</v>
      </c>
      <c r="F447" s="630">
        <v>2009</v>
      </c>
      <c r="G447" s="630" t="s">
        <v>2175</v>
      </c>
      <c r="H447" s="631" t="s">
        <v>2176</v>
      </c>
      <c r="I447" s="632" t="s">
        <v>2177</v>
      </c>
      <c r="J447" s="633">
        <v>1478.83</v>
      </c>
      <c r="K447" s="633">
        <v>8966</v>
      </c>
      <c r="L447" s="108">
        <v>134991</v>
      </c>
      <c r="M447" s="108">
        <v>57232</v>
      </c>
      <c r="N447" s="108">
        <f t="shared" ref="N447" si="21">SUM(L447:M447)</f>
        <v>192223</v>
      </c>
      <c r="O447" s="41"/>
      <c r="P447" s="41"/>
      <c r="Q447" s="117" t="s">
        <v>6419</v>
      </c>
      <c r="R447" s="638" t="s">
        <v>6421</v>
      </c>
      <c r="S447" s="108">
        <v>5669</v>
      </c>
      <c r="T447" s="106" t="s">
        <v>880</v>
      </c>
      <c r="U447" s="106" t="s">
        <v>2178</v>
      </c>
      <c r="V447" s="106" t="s">
        <v>2179</v>
      </c>
      <c r="W447" s="636">
        <v>1</v>
      </c>
      <c r="X447" s="637" t="s">
        <v>1016</v>
      </c>
    </row>
    <row r="448" spans="1:25" s="103" customFormat="1" ht="24.95" customHeight="1">
      <c r="A448" s="104">
        <v>11</v>
      </c>
      <c r="B448" s="639" t="s">
        <v>2180</v>
      </c>
      <c r="C448" s="640" t="s">
        <v>2181</v>
      </c>
      <c r="D448" s="641" t="s">
        <v>2182</v>
      </c>
      <c r="E448" s="641" t="s">
        <v>225</v>
      </c>
      <c r="F448" s="640">
        <v>2016</v>
      </c>
      <c r="G448" s="640" t="s">
        <v>2183</v>
      </c>
      <c r="H448" s="641" t="s">
        <v>2184</v>
      </c>
      <c r="I448" s="642" t="s">
        <v>2185</v>
      </c>
      <c r="J448" s="643">
        <v>268.02999999999997</v>
      </c>
      <c r="K448" s="643">
        <v>4109</v>
      </c>
      <c r="L448" s="644">
        <v>18097</v>
      </c>
      <c r="M448" s="644">
        <v>36981</v>
      </c>
      <c r="N448" s="644">
        <v>55078</v>
      </c>
      <c r="O448" s="645"/>
      <c r="P448" s="645"/>
      <c r="Q448" s="117" t="s">
        <v>6419</v>
      </c>
      <c r="R448" s="646" t="s">
        <v>2186</v>
      </c>
      <c r="S448" s="644">
        <v>2189</v>
      </c>
      <c r="T448" s="647" t="s">
        <v>281</v>
      </c>
      <c r="U448" s="647" t="s">
        <v>2187</v>
      </c>
      <c r="V448" s="647" t="s">
        <v>2188</v>
      </c>
      <c r="W448" s="648">
        <v>1</v>
      </c>
      <c r="X448" s="649" t="s">
        <v>2189</v>
      </c>
      <c r="Y448" s="103" t="s">
        <v>2190</v>
      </c>
    </row>
    <row r="449" spans="1:25" s="103" customFormat="1" ht="24.95" customHeight="1">
      <c r="A449" s="104">
        <v>12</v>
      </c>
      <c r="B449" s="87" t="s">
        <v>2180</v>
      </c>
      <c r="C449" s="630" t="s">
        <v>2181</v>
      </c>
      <c r="D449" s="631" t="s">
        <v>2191</v>
      </c>
      <c r="E449" s="631" t="s">
        <v>225</v>
      </c>
      <c r="F449" s="630">
        <v>1998</v>
      </c>
      <c r="G449" s="630" t="s">
        <v>2183</v>
      </c>
      <c r="H449" s="631" t="s">
        <v>2192</v>
      </c>
      <c r="I449" s="632" t="s">
        <v>2193</v>
      </c>
      <c r="J449" s="650">
        <v>8495</v>
      </c>
      <c r="K449" s="650">
        <v>32968</v>
      </c>
      <c r="L449" s="651">
        <v>7561898</v>
      </c>
      <c r="M449" s="651">
        <v>672505</v>
      </c>
      <c r="N449" s="644">
        <f>L449+M449</f>
        <v>8234403</v>
      </c>
      <c r="O449" s="41" t="s">
        <v>409</v>
      </c>
      <c r="P449" s="41" t="s">
        <v>2194</v>
      </c>
      <c r="Q449" s="41"/>
      <c r="R449" s="638"/>
      <c r="S449" s="108"/>
      <c r="T449" s="106"/>
      <c r="U449" s="106"/>
      <c r="V449" s="106"/>
      <c r="W449" s="652"/>
      <c r="X449" s="637"/>
    </row>
    <row r="450" spans="1:25" s="658" customFormat="1" ht="24.95" customHeight="1">
      <c r="A450" s="104">
        <v>13</v>
      </c>
      <c r="B450" s="653" t="s">
        <v>2195</v>
      </c>
      <c r="C450" s="653" t="s">
        <v>2196</v>
      </c>
      <c r="D450" s="653" t="s">
        <v>2197</v>
      </c>
      <c r="E450" s="653" t="s">
        <v>2198</v>
      </c>
      <c r="F450" s="653">
        <v>2012</v>
      </c>
      <c r="G450" s="653" t="s">
        <v>2199</v>
      </c>
      <c r="H450" s="653" t="s">
        <v>2200</v>
      </c>
      <c r="I450" s="654" t="s">
        <v>2201</v>
      </c>
      <c r="J450" s="655">
        <v>2091</v>
      </c>
      <c r="K450" s="655">
        <v>14208</v>
      </c>
      <c r="L450" s="655">
        <v>830169</v>
      </c>
      <c r="M450" s="655">
        <v>149184</v>
      </c>
      <c r="N450" s="656">
        <f>L450+M450</f>
        <v>979353</v>
      </c>
      <c r="O450" s="655"/>
      <c r="P450" s="655"/>
      <c r="Q450" s="653" t="s">
        <v>6422</v>
      </c>
      <c r="R450" s="654" t="s">
        <v>6423</v>
      </c>
      <c r="S450" s="655">
        <v>5220</v>
      </c>
      <c r="T450" s="653" t="s">
        <v>2202</v>
      </c>
      <c r="U450" s="653" t="s">
        <v>2203</v>
      </c>
      <c r="V450" s="653" t="s">
        <v>2204</v>
      </c>
      <c r="W450" s="657">
        <v>0.5</v>
      </c>
      <c r="X450" s="653"/>
    </row>
    <row r="451" spans="1:25" s="658" customFormat="1" ht="24.95" customHeight="1">
      <c r="A451" s="104">
        <v>14</v>
      </c>
      <c r="B451" s="659" t="s">
        <v>2205</v>
      </c>
      <c r="C451" s="659" t="s">
        <v>2196</v>
      </c>
      <c r="D451" s="659" t="s">
        <v>2206</v>
      </c>
      <c r="E451" s="659" t="s">
        <v>2198</v>
      </c>
      <c r="F451" s="659">
        <v>1994</v>
      </c>
      <c r="G451" s="659" t="s">
        <v>2199</v>
      </c>
      <c r="H451" s="659" t="s">
        <v>2200</v>
      </c>
      <c r="I451" s="660" t="s">
        <v>2207</v>
      </c>
      <c r="J451" s="656">
        <v>752</v>
      </c>
      <c r="K451" s="656">
        <v>7070</v>
      </c>
      <c r="L451" s="656">
        <v>44757</v>
      </c>
      <c r="M451" s="656">
        <v>62467</v>
      </c>
      <c r="N451" s="656">
        <f t="shared" ref="N451:N456" si="22">L451+M451</f>
        <v>107224</v>
      </c>
      <c r="O451" s="656"/>
      <c r="P451" s="656"/>
      <c r="Q451" s="117" t="s">
        <v>6419</v>
      </c>
      <c r="R451" s="660" t="s">
        <v>6424</v>
      </c>
      <c r="S451" s="656">
        <v>5526</v>
      </c>
      <c r="T451" s="659" t="s">
        <v>2208</v>
      </c>
      <c r="U451" s="659" t="s">
        <v>2209</v>
      </c>
      <c r="V451" s="659" t="s">
        <v>2210</v>
      </c>
      <c r="W451" s="661">
        <v>2</v>
      </c>
      <c r="X451" s="659"/>
    </row>
    <row r="452" spans="1:25" s="658" customFormat="1" ht="24.95" customHeight="1">
      <c r="A452" s="104">
        <v>15</v>
      </c>
      <c r="B452" s="659" t="s">
        <v>2180</v>
      </c>
      <c r="C452" s="659" t="s">
        <v>2211</v>
      </c>
      <c r="D452" s="659" t="s">
        <v>2212</v>
      </c>
      <c r="E452" s="659" t="s">
        <v>225</v>
      </c>
      <c r="F452" s="659">
        <v>1997</v>
      </c>
      <c r="G452" s="659" t="s">
        <v>2213</v>
      </c>
      <c r="H452" s="659" t="s">
        <v>2214</v>
      </c>
      <c r="I452" s="660" t="s">
        <v>2215</v>
      </c>
      <c r="J452" s="656">
        <v>1116</v>
      </c>
      <c r="K452" s="656">
        <v>9444</v>
      </c>
      <c r="L452" s="656">
        <v>115770</v>
      </c>
      <c r="M452" s="656">
        <v>90615</v>
      </c>
      <c r="N452" s="656">
        <f t="shared" si="22"/>
        <v>206385</v>
      </c>
      <c r="O452" s="656"/>
      <c r="P452" s="656"/>
      <c r="Q452" s="659" t="s">
        <v>6425</v>
      </c>
      <c r="R452" s="660" t="s">
        <v>2216</v>
      </c>
      <c r="S452" s="656">
        <v>2194</v>
      </c>
      <c r="T452" s="659" t="s">
        <v>281</v>
      </c>
      <c r="U452" s="659" t="s">
        <v>2217</v>
      </c>
      <c r="V452" s="659" t="s">
        <v>2218</v>
      </c>
      <c r="W452" s="661">
        <v>0.5</v>
      </c>
      <c r="X452" s="659"/>
    </row>
    <row r="453" spans="1:25" s="658" customFormat="1" ht="24.95" customHeight="1">
      <c r="A453" s="104">
        <v>16</v>
      </c>
      <c r="B453" s="659" t="s">
        <v>2205</v>
      </c>
      <c r="C453" s="659" t="s">
        <v>2219</v>
      </c>
      <c r="D453" s="659" t="s">
        <v>2220</v>
      </c>
      <c r="E453" s="659" t="s">
        <v>2198</v>
      </c>
      <c r="F453" s="659">
        <v>2007</v>
      </c>
      <c r="G453" s="659" t="s">
        <v>2199</v>
      </c>
      <c r="H453" s="659" t="s">
        <v>2221</v>
      </c>
      <c r="I453" s="660" t="s">
        <v>2222</v>
      </c>
      <c r="J453" s="656">
        <v>1047</v>
      </c>
      <c r="K453" s="656">
        <v>9431</v>
      </c>
      <c r="L453" s="656">
        <v>23775</v>
      </c>
      <c r="M453" s="656">
        <v>114132</v>
      </c>
      <c r="N453" s="656">
        <f t="shared" si="22"/>
        <v>137907</v>
      </c>
      <c r="O453" s="656"/>
      <c r="P453" s="656"/>
      <c r="Q453" s="117" t="s">
        <v>6419</v>
      </c>
      <c r="R453" s="660" t="s">
        <v>6426</v>
      </c>
      <c r="S453" s="656">
        <v>7269</v>
      </c>
      <c r="T453" s="659" t="s">
        <v>2208</v>
      </c>
      <c r="U453" s="659" t="s">
        <v>2223</v>
      </c>
      <c r="V453" s="659" t="s">
        <v>2224</v>
      </c>
      <c r="W453" s="661">
        <v>2</v>
      </c>
      <c r="X453" s="659"/>
    </row>
    <row r="454" spans="1:25" s="658" customFormat="1" ht="24.95" customHeight="1">
      <c r="A454" s="104">
        <v>17</v>
      </c>
      <c r="B454" s="659" t="s">
        <v>2205</v>
      </c>
      <c r="C454" s="659" t="s">
        <v>2219</v>
      </c>
      <c r="D454" s="659" t="s">
        <v>2225</v>
      </c>
      <c r="E454" s="659" t="s">
        <v>2198</v>
      </c>
      <c r="F454" s="659">
        <v>1997</v>
      </c>
      <c r="G454" s="659" t="s">
        <v>2199</v>
      </c>
      <c r="H454" s="659" t="s">
        <v>2226</v>
      </c>
      <c r="I454" s="660" t="s">
        <v>2227</v>
      </c>
      <c r="J454" s="656">
        <v>595</v>
      </c>
      <c r="K454" s="656">
        <v>10535</v>
      </c>
      <c r="L454" s="656">
        <v>70433</v>
      </c>
      <c r="M454" s="656">
        <v>130634</v>
      </c>
      <c r="N454" s="656">
        <f t="shared" si="22"/>
        <v>201067</v>
      </c>
      <c r="O454" s="656" t="s">
        <v>6427</v>
      </c>
      <c r="P454" s="656" t="s">
        <v>6428</v>
      </c>
      <c r="Q454" s="659"/>
      <c r="R454" s="660"/>
      <c r="S454" s="656"/>
      <c r="T454" s="659"/>
      <c r="U454" s="659"/>
      <c r="V454" s="659"/>
      <c r="W454" s="659"/>
      <c r="X454" s="659"/>
    </row>
    <row r="455" spans="1:25" s="658" customFormat="1" ht="24.95" customHeight="1">
      <c r="A455" s="104">
        <v>18</v>
      </c>
      <c r="B455" s="662" t="s">
        <v>2205</v>
      </c>
      <c r="C455" s="662" t="s">
        <v>2219</v>
      </c>
      <c r="D455" s="659" t="s">
        <v>2228</v>
      </c>
      <c r="E455" s="662" t="s">
        <v>2198</v>
      </c>
      <c r="F455" s="662">
        <v>2015</v>
      </c>
      <c r="G455" s="662" t="s">
        <v>2229</v>
      </c>
      <c r="H455" s="662" t="s">
        <v>2230</v>
      </c>
      <c r="I455" s="663" t="s">
        <v>2231</v>
      </c>
      <c r="J455" s="664">
        <v>2246.16</v>
      </c>
      <c r="K455" s="664">
        <v>17979</v>
      </c>
      <c r="L455" s="664">
        <v>1085305</v>
      </c>
      <c r="M455" s="664">
        <v>261873</v>
      </c>
      <c r="N455" s="664">
        <f t="shared" si="22"/>
        <v>1347178</v>
      </c>
      <c r="O455" s="664" t="s">
        <v>6429</v>
      </c>
      <c r="P455" s="664" t="s">
        <v>6430</v>
      </c>
      <c r="Q455" s="662"/>
      <c r="R455" s="663"/>
      <c r="S455" s="664"/>
      <c r="T455" s="662"/>
      <c r="U455" s="662"/>
      <c r="V455" s="662"/>
      <c r="W455" s="662"/>
      <c r="X455" s="662"/>
    </row>
    <row r="456" spans="1:25" s="103" customFormat="1" ht="24.95" customHeight="1">
      <c r="A456" s="104">
        <v>19</v>
      </c>
      <c r="B456" s="662" t="s">
        <v>2205</v>
      </c>
      <c r="C456" s="662" t="s">
        <v>2219</v>
      </c>
      <c r="D456" s="92" t="s">
        <v>2232</v>
      </c>
      <c r="E456" s="92" t="s">
        <v>2233</v>
      </c>
      <c r="F456" s="94">
        <v>2011</v>
      </c>
      <c r="G456" s="94" t="s">
        <v>2234</v>
      </c>
      <c r="H456" s="94" t="s">
        <v>2235</v>
      </c>
      <c r="I456" s="624" t="s">
        <v>2236</v>
      </c>
      <c r="J456" s="98"/>
      <c r="K456" s="98">
        <v>17177</v>
      </c>
      <c r="L456" s="98"/>
      <c r="M456" s="98">
        <v>716591</v>
      </c>
      <c r="N456" s="664">
        <f t="shared" si="22"/>
        <v>716591</v>
      </c>
      <c r="O456" s="80" t="s">
        <v>6431</v>
      </c>
      <c r="P456" s="620" t="s">
        <v>6432</v>
      </c>
      <c r="Q456" s="173"/>
      <c r="R456" s="621"/>
      <c r="S456" s="98"/>
      <c r="T456" s="94"/>
      <c r="U456" s="94"/>
      <c r="V456" s="94"/>
      <c r="W456" s="622"/>
      <c r="X456" s="94"/>
      <c r="Y456" s="103" t="s">
        <v>2237</v>
      </c>
    </row>
    <row r="457" spans="1:25" s="103" customFormat="1" ht="24.95" customHeight="1">
      <c r="A457" s="104">
        <v>20</v>
      </c>
      <c r="B457" s="87" t="s">
        <v>2195</v>
      </c>
      <c r="C457" s="87" t="s">
        <v>2238</v>
      </c>
      <c r="D457" s="87" t="s">
        <v>2239</v>
      </c>
      <c r="E457" s="614" t="s">
        <v>2198</v>
      </c>
      <c r="F457" s="452">
        <v>2000</v>
      </c>
      <c r="G457" s="452" t="s">
        <v>2240</v>
      </c>
      <c r="H457" s="452" t="s">
        <v>2241</v>
      </c>
      <c r="I457" s="615" t="s">
        <v>2242</v>
      </c>
      <c r="J457" s="453">
        <v>1016</v>
      </c>
      <c r="K457" s="453">
        <v>10940</v>
      </c>
      <c r="L457" s="453">
        <v>572294</v>
      </c>
      <c r="M457" s="453">
        <v>266235</v>
      </c>
      <c r="N457" s="453">
        <v>838529</v>
      </c>
      <c r="O457" s="625" t="s">
        <v>6415</v>
      </c>
      <c r="P457" s="626" t="s">
        <v>6433</v>
      </c>
      <c r="Q457" s="627"/>
      <c r="R457" s="628"/>
      <c r="S457" s="316"/>
      <c r="T457" s="87"/>
      <c r="U457" s="88"/>
      <c r="V457" s="88"/>
      <c r="W457" s="150"/>
      <c r="X457" s="452"/>
    </row>
    <row r="458" spans="1:25" s="103" customFormat="1" ht="24.95" customHeight="1">
      <c r="A458" s="104">
        <v>21</v>
      </c>
      <c r="B458" s="452" t="s">
        <v>2243</v>
      </c>
      <c r="C458" s="452" t="s">
        <v>2238</v>
      </c>
      <c r="D458" s="614" t="s">
        <v>2244</v>
      </c>
      <c r="E458" s="614" t="s">
        <v>2233</v>
      </c>
      <c r="F458" s="452">
        <v>1994</v>
      </c>
      <c r="G458" s="452" t="s">
        <v>2245</v>
      </c>
      <c r="H458" s="452" t="s">
        <v>2246</v>
      </c>
      <c r="I458" s="615" t="s">
        <v>2247</v>
      </c>
      <c r="J458" s="453">
        <v>1946</v>
      </c>
      <c r="K458" s="453">
        <v>10702</v>
      </c>
      <c r="L458" s="453">
        <v>1405456</v>
      </c>
      <c r="M458" s="453">
        <v>100144</v>
      </c>
      <c r="N458" s="453">
        <v>1505600</v>
      </c>
      <c r="O458" s="665" t="s">
        <v>6415</v>
      </c>
      <c r="P458" s="666" t="s">
        <v>6434</v>
      </c>
      <c r="Q458" s="87"/>
      <c r="R458" s="635"/>
      <c r="S458" s="453"/>
      <c r="T458" s="452"/>
      <c r="U458" s="452"/>
      <c r="V458" s="452"/>
      <c r="W458" s="667"/>
      <c r="X458" s="452"/>
    </row>
    <row r="459" spans="1:25" s="103" customFormat="1" ht="24.95" customHeight="1">
      <c r="A459" s="104">
        <v>22</v>
      </c>
      <c r="B459" s="87" t="s">
        <v>2180</v>
      </c>
      <c r="C459" s="87" t="s">
        <v>2248</v>
      </c>
      <c r="D459" s="87" t="s">
        <v>2249</v>
      </c>
      <c r="E459" s="614" t="s">
        <v>225</v>
      </c>
      <c r="F459" s="452">
        <v>1999</v>
      </c>
      <c r="G459" s="452" t="s">
        <v>2250</v>
      </c>
      <c r="H459" s="452" t="s">
        <v>2251</v>
      </c>
      <c r="I459" s="615" t="s">
        <v>2252</v>
      </c>
      <c r="J459" s="453">
        <v>820</v>
      </c>
      <c r="K459" s="453">
        <v>10157</v>
      </c>
      <c r="L459" s="453">
        <v>125972</v>
      </c>
      <c r="M459" s="453">
        <v>127642</v>
      </c>
      <c r="N459" s="453">
        <v>253614</v>
      </c>
      <c r="O459" s="616"/>
      <c r="P459" s="626"/>
      <c r="Q459" s="625" t="s">
        <v>6435</v>
      </c>
      <c r="R459" s="668" t="s">
        <v>6436</v>
      </c>
      <c r="S459" s="316">
        <v>1837</v>
      </c>
      <c r="T459" s="87" t="s">
        <v>2202</v>
      </c>
      <c r="U459" s="88" t="s">
        <v>2253</v>
      </c>
      <c r="V459" s="88" t="s">
        <v>2254</v>
      </c>
      <c r="W459" s="438">
        <v>1</v>
      </c>
      <c r="X459" s="452"/>
    </row>
    <row r="460" spans="1:25" s="103" customFormat="1" ht="24.95" customHeight="1">
      <c r="A460" s="104">
        <v>23</v>
      </c>
      <c r="B460" s="452" t="s">
        <v>2180</v>
      </c>
      <c r="C460" s="452" t="s">
        <v>2248</v>
      </c>
      <c r="D460" s="614" t="s">
        <v>2255</v>
      </c>
      <c r="E460" s="614" t="s">
        <v>225</v>
      </c>
      <c r="F460" s="452">
        <v>1992</v>
      </c>
      <c r="G460" s="452" t="s">
        <v>2250</v>
      </c>
      <c r="H460" s="452" t="s">
        <v>2256</v>
      </c>
      <c r="I460" s="615" t="s">
        <v>2257</v>
      </c>
      <c r="J460" s="453">
        <v>1781</v>
      </c>
      <c r="K460" s="453">
        <v>10300</v>
      </c>
      <c r="L460" s="453">
        <v>1187000</v>
      </c>
      <c r="M460" s="453">
        <v>77083</v>
      </c>
      <c r="N460" s="453">
        <v>1264083</v>
      </c>
      <c r="O460" s="80" t="s">
        <v>6437</v>
      </c>
      <c r="P460" s="666" t="s">
        <v>6438</v>
      </c>
      <c r="Q460" s="87"/>
      <c r="R460" s="635"/>
      <c r="S460" s="453"/>
      <c r="T460" s="452"/>
      <c r="U460" s="452"/>
      <c r="V460" s="452"/>
      <c r="W460" s="667"/>
      <c r="X460" s="452"/>
    </row>
    <row r="461" spans="1:25" s="103" customFormat="1" ht="24.95" customHeight="1">
      <c r="A461" s="104">
        <v>24</v>
      </c>
      <c r="B461" s="452" t="s">
        <v>2180</v>
      </c>
      <c r="C461" s="452" t="s">
        <v>2248</v>
      </c>
      <c r="D461" s="452" t="s">
        <v>2258</v>
      </c>
      <c r="E461" s="614" t="s">
        <v>225</v>
      </c>
      <c r="F461" s="452">
        <v>1998</v>
      </c>
      <c r="G461" s="452" t="s">
        <v>2250</v>
      </c>
      <c r="H461" s="452" t="s">
        <v>2259</v>
      </c>
      <c r="I461" s="615" t="s">
        <v>2260</v>
      </c>
      <c r="J461" s="453">
        <v>792</v>
      </c>
      <c r="K461" s="453">
        <v>8722</v>
      </c>
      <c r="L461" s="453">
        <v>384956</v>
      </c>
      <c r="M461" s="453">
        <v>129317</v>
      </c>
      <c r="N461" s="453">
        <v>514273</v>
      </c>
      <c r="O461" s="80" t="s">
        <v>6437</v>
      </c>
      <c r="P461" s="665" t="s">
        <v>6439</v>
      </c>
      <c r="Q461" s="665"/>
      <c r="R461" s="669"/>
      <c r="S461" s="453"/>
      <c r="T461" s="452"/>
      <c r="U461" s="452"/>
      <c r="V461" s="452"/>
      <c r="W461" s="667"/>
      <c r="X461" s="452"/>
    </row>
    <row r="462" spans="1:25" s="103" customFormat="1" ht="24.95" customHeight="1">
      <c r="A462" s="104">
        <v>25</v>
      </c>
      <c r="B462" s="87" t="s">
        <v>2195</v>
      </c>
      <c r="C462" s="87" t="s">
        <v>2261</v>
      </c>
      <c r="D462" s="427" t="s">
        <v>2262</v>
      </c>
      <c r="E462" s="614" t="s">
        <v>2198</v>
      </c>
      <c r="F462" s="452">
        <v>2007</v>
      </c>
      <c r="G462" s="452" t="s">
        <v>2263</v>
      </c>
      <c r="H462" s="452" t="s">
        <v>2264</v>
      </c>
      <c r="I462" s="615" t="s">
        <v>2265</v>
      </c>
      <c r="J462" s="453">
        <v>938</v>
      </c>
      <c r="K462" s="453">
        <v>9920</v>
      </c>
      <c r="L462" s="453">
        <v>197331</v>
      </c>
      <c r="M462" s="453">
        <v>73080</v>
      </c>
      <c r="N462" s="453">
        <f>SUM(L462:M462)</f>
        <v>270411</v>
      </c>
      <c r="O462" s="625" t="s">
        <v>6440</v>
      </c>
      <c r="P462" s="626" t="s">
        <v>6440</v>
      </c>
      <c r="Q462" s="625" t="s">
        <v>6441</v>
      </c>
      <c r="R462" s="670" t="s">
        <v>6442</v>
      </c>
      <c r="S462" s="316">
        <v>12106</v>
      </c>
      <c r="T462" s="87" t="s">
        <v>1007</v>
      </c>
      <c r="U462" s="88">
        <v>42629</v>
      </c>
      <c r="V462" s="88">
        <v>42993</v>
      </c>
      <c r="W462" s="438">
        <v>3</v>
      </c>
      <c r="X462" s="452"/>
    </row>
    <row r="463" spans="1:25" s="103" customFormat="1" ht="24.95" customHeight="1">
      <c r="A463" s="104">
        <v>26</v>
      </c>
      <c r="B463" s="452" t="s">
        <v>2141</v>
      </c>
      <c r="C463" s="452" t="s">
        <v>2266</v>
      </c>
      <c r="D463" s="614" t="s">
        <v>2267</v>
      </c>
      <c r="E463" s="614" t="s">
        <v>2268</v>
      </c>
      <c r="F463" s="452">
        <v>2007</v>
      </c>
      <c r="G463" s="452" t="s">
        <v>2269</v>
      </c>
      <c r="H463" s="452" t="s">
        <v>2270</v>
      </c>
      <c r="I463" s="615" t="s">
        <v>2271</v>
      </c>
      <c r="J463" s="453">
        <v>2210</v>
      </c>
      <c r="K463" s="453">
        <v>21233</v>
      </c>
      <c r="L463" s="453">
        <v>200933</v>
      </c>
      <c r="M463" s="453">
        <v>465002</v>
      </c>
      <c r="N463" s="453">
        <f>SUM(L463:M463)</f>
        <v>665935</v>
      </c>
      <c r="O463" s="665"/>
      <c r="P463" s="666"/>
      <c r="Q463" s="87" t="s">
        <v>6443</v>
      </c>
      <c r="R463" s="635" t="s">
        <v>6444</v>
      </c>
      <c r="S463" s="453">
        <v>20000</v>
      </c>
      <c r="T463" s="452" t="s">
        <v>2272</v>
      </c>
      <c r="U463" s="153">
        <v>42664</v>
      </c>
      <c r="V463" s="153">
        <v>43028</v>
      </c>
      <c r="W463" s="438">
        <v>3</v>
      </c>
      <c r="X463" s="452"/>
    </row>
    <row r="464" spans="1:25" s="629" customFormat="1" ht="24.95" customHeight="1">
      <c r="A464" s="104">
        <v>27</v>
      </c>
      <c r="B464" s="87" t="s">
        <v>2125</v>
      </c>
      <c r="C464" s="87" t="s">
        <v>2273</v>
      </c>
      <c r="D464" s="87" t="s">
        <v>2274</v>
      </c>
      <c r="E464" s="614" t="s">
        <v>1004</v>
      </c>
      <c r="F464" s="452">
        <v>1994</v>
      </c>
      <c r="G464" s="452" t="s">
        <v>2275</v>
      </c>
      <c r="H464" s="452" t="s">
        <v>2276</v>
      </c>
      <c r="I464" s="615" t="s">
        <v>2277</v>
      </c>
      <c r="J464" s="453">
        <v>787.14</v>
      </c>
      <c r="K464" s="453">
        <v>14010</v>
      </c>
      <c r="L464" s="453">
        <v>617402</v>
      </c>
      <c r="M464" s="453">
        <v>94427</v>
      </c>
      <c r="N464" s="453">
        <f>SUM(L464:M464)</f>
        <v>711829</v>
      </c>
      <c r="O464" s="625" t="s">
        <v>6415</v>
      </c>
      <c r="P464" s="626" t="s">
        <v>6445</v>
      </c>
      <c r="Q464" s="671"/>
      <c r="R464" s="628"/>
      <c r="S464" s="316"/>
      <c r="T464" s="87"/>
      <c r="U464" s="88"/>
      <c r="V464" s="88"/>
      <c r="W464" s="150"/>
      <c r="X464" s="452"/>
    </row>
    <row r="465" spans="1:25" s="103" customFormat="1" ht="24.95" customHeight="1">
      <c r="A465" s="104">
        <v>28</v>
      </c>
      <c r="B465" s="94" t="s">
        <v>2141</v>
      </c>
      <c r="C465" s="94" t="s">
        <v>2273</v>
      </c>
      <c r="D465" s="94" t="s">
        <v>2278</v>
      </c>
      <c r="E465" s="614" t="s">
        <v>1004</v>
      </c>
      <c r="F465" s="94">
        <v>1998</v>
      </c>
      <c r="G465" s="94" t="s">
        <v>2279</v>
      </c>
      <c r="H465" s="94" t="s">
        <v>2280</v>
      </c>
      <c r="I465" s="624" t="s">
        <v>2281</v>
      </c>
      <c r="J465" s="98">
        <v>1100.8599999999999</v>
      </c>
      <c r="K465" s="98">
        <v>11025</v>
      </c>
      <c r="L465" s="98">
        <v>274112</v>
      </c>
      <c r="M465" s="98">
        <v>184074</v>
      </c>
      <c r="N465" s="453">
        <f t="shared" ref="N465:N466" si="23">SUM(L465:M465)</f>
        <v>458186</v>
      </c>
      <c r="O465" s="80"/>
      <c r="P465" s="620"/>
      <c r="Q465" s="87" t="s">
        <v>6422</v>
      </c>
      <c r="R465" s="635" t="s">
        <v>6446</v>
      </c>
      <c r="S465" s="98">
        <v>13688</v>
      </c>
      <c r="T465" s="94" t="s">
        <v>880</v>
      </c>
      <c r="U465" s="94" t="s">
        <v>2282</v>
      </c>
      <c r="V465" s="94" t="s">
        <v>2283</v>
      </c>
      <c r="W465" s="672" t="s">
        <v>2284</v>
      </c>
      <c r="X465" s="94"/>
    </row>
    <row r="466" spans="1:25" s="103" customFormat="1" ht="24.95" customHeight="1">
      <c r="A466" s="104">
        <v>29</v>
      </c>
      <c r="B466" s="94" t="s">
        <v>2285</v>
      </c>
      <c r="C466" s="94" t="s">
        <v>2273</v>
      </c>
      <c r="D466" s="94" t="s">
        <v>2286</v>
      </c>
      <c r="E466" s="614" t="s">
        <v>1004</v>
      </c>
      <c r="F466" s="94">
        <v>2015</v>
      </c>
      <c r="G466" s="94" t="s">
        <v>2279</v>
      </c>
      <c r="H466" s="94" t="s">
        <v>2287</v>
      </c>
      <c r="I466" s="624" t="s">
        <v>2288</v>
      </c>
      <c r="J466" s="98">
        <v>277.91500000000002</v>
      </c>
      <c r="K466" s="98">
        <v>3299</v>
      </c>
      <c r="L466" s="98">
        <v>168417</v>
      </c>
      <c r="M466" s="98">
        <v>39588</v>
      </c>
      <c r="N466" s="453">
        <f t="shared" si="23"/>
        <v>208005</v>
      </c>
      <c r="O466" s="80"/>
      <c r="P466" s="80"/>
      <c r="Q466" s="80" t="s">
        <v>6447</v>
      </c>
      <c r="R466" s="623" t="s">
        <v>6448</v>
      </c>
      <c r="S466" s="98">
        <v>3303</v>
      </c>
      <c r="T466" s="94" t="s">
        <v>880</v>
      </c>
      <c r="U466" s="94" t="s">
        <v>2289</v>
      </c>
      <c r="V466" s="94" t="s">
        <v>2290</v>
      </c>
      <c r="W466" s="672">
        <v>3</v>
      </c>
      <c r="X466" s="94"/>
    </row>
    <row r="467" spans="1:25" s="103" customFormat="1" ht="24.95" customHeight="1">
      <c r="A467" s="104">
        <v>30</v>
      </c>
      <c r="B467" s="452" t="s">
        <v>2180</v>
      </c>
      <c r="C467" s="452" t="s">
        <v>2291</v>
      </c>
      <c r="D467" s="452" t="s">
        <v>2292</v>
      </c>
      <c r="E467" s="452" t="s">
        <v>225</v>
      </c>
      <c r="F467" s="452">
        <v>2007</v>
      </c>
      <c r="G467" s="452" t="s">
        <v>2293</v>
      </c>
      <c r="H467" s="452" t="s">
        <v>2294</v>
      </c>
      <c r="I467" s="615" t="s">
        <v>2295</v>
      </c>
      <c r="J467" s="453">
        <v>4526</v>
      </c>
      <c r="K467" s="453">
        <v>19340</v>
      </c>
      <c r="L467" s="453">
        <v>5746187</v>
      </c>
      <c r="M467" s="453">
        <v>93230</v>
      </c>
      <c r="N467" s="453">
        <v>5839417</v>
      </c>
      <c r="O467" s="665" t="s">
        <v>426</v>
      </c>
      <c r="P467" s="665" t="s">
        <v>6449</v>
      </c>
      <c r="Q467" s="665"/>
      <c r="R467" s="673"/>
      <c r="S467" s="452"/>
      <c r="T467" s="452"/>
      <c r="U467" s="452"/>
      <c r="V467" s="667"/>
      <c r="W467" s="452"/>
      <c r="X467" s="452"/>
    </row>
    <row r="468" spans="1:25" s="103" customFormat="1" ht="24.95" customHeight="1">
      <c r="A468" s="104">
        <v>31</v>
      </c>
      <c r="B468" s="452" t="s">
        <v>2180</v>
      </c>
      <c r="C468" s="452" t="s">
        <v>2291</v>
      </c>
      <c r="D468" s="452" t="s">
        <v>2296</v>
      </c>
      <c r="E468" s="452" t="s">
        <v>225</v>
      </c>
      <c r="F468" s="452">
        <v>1992</v>
      </c>
      <c r="G468" s="452" t="s">
        <v>2293</v>
      </c>
      <c r="H468" s="452" t="s">
        <v>2297</v>
      </c>
      <c r="I468" s="615" t="s">
        <v>2298</v>
      </c>
      <c r="J468" s="453">
        <v>1450</v>
      </c>
      <c r="K468" s="453">
        <v>13721</v>
      </c>
      <c r="L468" s="453">
        <v>285247</v>
      </c>
      <c r="M468" s="453">
        <v>84809</v>
      </c>
      <c r="N468" s="453">
        <v>370056</v>
      </c>
      <c r="O468" s="665" t="s">
        <v>426</v>
      </c>
      <c r="P468" s="665" t="s">
        <v>2299</v>
      </c>
      <c r="Q468" s="665"/>
      <c r="R468" s="673"/>
      <c r="S468" s="452"/>
      <c r="T468" s="452"/>
      <c r="U468" s="452"/>
      <c r="V468" s="667"/>
      <c r="W468" s="452"/>
      <c r="X468" s="452"/>
    </row>
    <row r="469" spans="1:25" s="103" customFormat="1" ht="24.95" customHeight="1">
      <c r="A469" s="104">
        <v>32</v>
      </c>
      <c r="B469" s="452" t="s">
        <v>2180</v>
      </c>
      <c r="C469" s="452" t="s">
        <v>2291</v>
      </c>
      <c r="D469" s="674" t="s">
        <v>2300</v>
      </c>
      <c r="E469" s="452" t="s">
        <v>1004</v>
      </c>
      <c r="F469" s="452">
        <v>2017</v>
      </c>
      <c r="G469" s="452" t="s">
        <v>2301</v>
      </c>
      <c r="H469" s="452" t="s">
        <v>2302</v>
      </c>
      <c r="I469" s="615" t="s">
        <v>2303</v>
      </c>
      <c r="J469" s="453">
        <v>1636</v>
      </c>
      <c r="K469" s="453">
        <v>23889</v>
      </c>
      <c r="L469" s="453">
        <v>192851</v>
      </c>
      <c r="M469" s="453">
        <v>70244</v>
      </c>
      <c r="N469" s="453">
        <v>263095</v>
      </c>
      <c r="O469" s="665" t="s">
        <v>6450</v>
      </c>
      <c r="P469" s="665" t="s">
        <v>6451</v>
      </c>
      <c r="Q469" s="665"/>
      <c r="R469" s="673"/>
      <c r="S469" s="452"/>
      <c r="T469" s="452"/>
      <c r="U469" s="452"/>
      <c r="V469" s="667"/>
      <c r="W469" s="452"/>
      <c r="X469" s="452"/>
      <c r="Y469" s="103" t="s">
        <v>2304</v>
      </c>
    </row>
    <row r="470" spans="1:25" s="103" customFormat="1" ht="24.95" customHeight="1">
      <c r="A470" s="104">
        <v>33</v>
      </c>
      <c r="B470" s="87" t="s">
        <v>2125</v>
      </c>
      <c r="C470" s="675" t="s">
        <v>2305</v>
      </c>
      <c r="D470" s="94" t="s">
        <v>2306</v>
      </c>
      <c r="E470" s="94" t="s">
        <v>1004</v>
      </c>
      <c r="F470" s="94">
        <v>1992</v>
      </c>
      <c r="G470" s="94" t="s">
        <v>2307</v>
      </c>
      <c r="H470" s="94" t="s">
        <v>2308</v>
      </c>
      <c r="I470" s="624" t="s">
        <v>2309</v>
      </c>
      <c r="J470" s="98">
        <v>0</v>
      </c>
      <c r="K470" s="98">
        <v>7773</v>
      </c>
      <c r="L470" s="98">
        <v>0</v>
      </c>
      <c r="M470" s="98">
        <v>50430</v>
      </c>
      <c r="N470" s="98">
        <f>SUM(L470:M470)</f>
        <v>50430</v>
      </c>
      <c r="O470" s="80"/>
      <c r="P470" s="620"/>
      <c r="Q470" s="80" t="s">
        <v>6452</v>
      </c>
      <c r="R470" s="623" t="s">
        <v>6453</v>
      </c>
      <c r="S470" s="98">
        <v>2890</v>
      </c>
      <c r="T470" s="94" t="s">
        <v>2310</v>
      </c>
      <c r="U470" s="94" t="s">
        <v>2311</v>
      </c>
      <c r="V470" s="94" t="s">
        <v>2312</v>
      </c>
      <c r="W470" s="672">
        <v>1</v>
      </c>
      <c r="X470" s="619"/>
    </row>
    <row r="471" spans="1:25" s="103" customFormat="1" ht="24.95" customHeight="1">
      <c r="A471" s="104">
        <v>34</v>
      </c>
      <c r="B471" s="87" t="s">
        <v>2125</v>
      </c>
      <c r="C471" s="675" t="s">
        <v>2305</v>
      </c>
      <c r="D471" s="92" t="s">
        <v>2313</v>
      </c>
      <c r="E471" s="92" t="s">
        <v>1004</v>
      </c>
      <c r="F471" s="94">
        <v>1999</v>
      </c>
      <c r="G471" s="94" t="s">
        <v>2307</v>
      </c>
      <c r="H471" s="94" t="s">
        <v>2314</v>
      </c>
      <c r="I471" s="624" t="s">
        <v>2315</v>
      </c>
      <c r="J471" s="98">
        <v>1365</v>
      </c>
      <c r="K471" s="98">
        <v>16726</v>
      </c>
      <c r="L471" s="98">
        <v>179565</v>
      </c>
      <c r="M471" s="98">
        <v>109444</v>
      </c>
      <c r="N471" s="98">
        <f>SUM(L471:M471)</f>
        <v>289009</v>
      </c>
      <c r="O471" s="80"/>
      <c r="P471" s="80"/>
      <c r="Q471" s="80" t="s">
        <v>6443</v>
      </c>
      <c r="R471" s="623" t="s">
        <v>6454</v>
      </c>
      <c r="S471" s="98">
        <v>21818</v>
      </c>
      <c r="T471" s="94" t="s">
        <v>2310</v>
      </c>
      <c r="U471" s="94" t="s">
        <v>2316</v>
      </c>
      <c r="V471" s="94" t="s">
        <v>2317</v>
      </c>
      <c r="W471" s="672">
        <v>3</v>
      </c>
      <c r="X471" s="94"/>
    </row>
    <row r="472" spans="1:25" ht="24.95" customHeight="1">
      <c r="A472" s="68" t="s">
        <v>140</v>
      </c>
      <c r="B472" s="69"/>
      <c r="C472" s="69"/>
      <c r="D472" s="70">
        <v>34</v>
      </c>
      <c r="E472" s="70"/>
      <c r="F472" s="69"/>
      <c r="G472" s="69"/>
      <c r="H472" s="69"/>
      <c r="I472" s="69"/>
      <c r="J472" s="73">
        <v>59643</v>
      </c>
      <c r="K472" s="73">
        <v>424719</v>
      </c>
      <c r="L472" s="73">
        <v>37478625</v>
      </c>
      <c r="M472" s="73">
        <v>6990359</v>
      </c>
      <c r="N472" s="73">
        <v>44468984</v>
      </c>
      <c r="O472" s="71"/>
      <c r="P472" s="73">
        <v>17</v>
      </c>
      <c r="Q472" s="73"/>
      <c r="R472" s="73">
        <v>17</v>
      </c>
      <c r="S472" s="72"/>
      <c r="T472" s="69"/>
      <c r="U472" s="69"/>
      <c r="V472" s="69"/>
      <c r="W472" s="74"/>
      <c r="X472" s="69"/>
    </row>
    <row r="473" spans="1:25" ht="24.95" customHeight="1">
      <c r="A473" s="137">
        <v>1</v>
      </c>
      <c r="B473" s="137" t="s">
        <v>2318</v>
      </c>
      <c r="C473" s="137" t="s">
        <v>2319</v>
      </c>
      <c r="D473" s="676" t="s">
        <v>2320</v>
      </c>
      <c r="E473" s="372" t="s">
        <v>263</v>
      </c>
      <c r="F473" s="677">
        <v>1995</v>
      </c>
      <c r="G473" s="137" t="s">
        <v>2321</v>
      </c>
      <c r="H473" s="301" t="s">
        <v>2322</v>
      </c>
      <c r="I473" s="137" t="s">
        <v>2323</v>
      </c>
      <c r="J473" s="678">
        <v>1497</v>
      </c>
      <c r="K473" s="678">
        <v>10323</v>
      </c>
      <c r="L473" s="679">
        <v>134217</v>
      </c>
      <c r="M473" s="679">
        <v>57874</v>
      </c>
      <c r="N473" s="679">
        <f>SUM(L473:M473)</f>
        <v>192091</v>
      </c>
      <c r="O473" s="680"/>
      <c r="P473" s="301"/>
      <c r="Q473" s="680" t="s">
        <v>497</v>
      </c>
      <c r="R473" s="681" t="s">
        <v>2324</v>
      </c>
      <c r="S473" s="682">
        <v>2207</v>
      </c>
      <c r="T473" s="137" t="s">
        <v>281</v>
      </c>
      <c r="U473" s="683" t="s">
        <v>2325</v>
      </c>
      <c r="V473" s="683" t="s">
        <v>2326</v>
      </c>
      <c r="W473" s="127">
        <v>1</v>
      </c>
      <c r="X473" s="684"/>
    </row>
    <row r="474" spans="1:25" ht="24.95" customHeight="1">
      <c r="A474" s="137">
        <v>2</v>
      </c>
      <c r="B474" s="137" t="s">
        <v>2318</v>
      </c>
      <c r="C474" s="137" t="s">
        <v>2319</v>
      </c>
      <c r="D474" s="676" t="s">
        <v>2327</v>
      </c>
      <c r="E474" s="372" t="s">
        <v>263</v>
      </c>
      <c r="F474" s="677">
        <v>1996</v>
      </c>
      <c r="G474" s="137" t="s">
        <v>2321</v>
      </c>
      <c r="H474" s="301" t="s">
        <v>2328</v>
      </c>
      <c r="I474" s="137" t="s">
        <v>2329</v>
      </c>
      <c r="J474" s="678">
        <v>1098</v>
      </c>
      <c r="K474" s="678">
        <v>13100</v>
      </c>
      <c r="L474" s="679">
        <v>198933</v>
      </c>
      <c r="M474" s="679">
        <v>70589</v>
      </c>
      <c r="N474" s="679">
        <f t="shared" ref="N474:N520" si="24">SUM(L474:M474)</f>
        <v>269522</v>
      </c>
      <c r="O474" s="680"/>
      <c r="P474" s="301"/>
      <c r="Q474" s="680" t="s">
        <v>497</v>
      </c>
      <c r="R474" s="681" t="s">
        <v>2324</v>
      </c>
      <c r="S474" s="682">
        <v>1100</v>
      </c>
      <c r="T474" s="137" t="s">
        <v>281</v>
      </c>
      <c r="U474" s="683" t="s">
        <v>2330</v>
      </c>
      <c r="V474" s="683" t="s">
        <v>2331</v>
      </c>
      <c r="W474" s="127">
        <v>1</v>
      </c>
      <c r="X474" s="684"/>
    </row>
    <row r="475" spans="1:25" ht="24.95" customHeight="1">
      <c r="A475" s="137">
        <v>3</v>
      </c>
      <c r="B475" s="137" t="s">
        <v>2318</v>
      </c>
      <c r="C475" s="137" t="s">
        <v>2319</v>
      </c>
      <c r="D475" s="676" t="s">
        <v>2332</v>
      </c>
      <c r="E475" s="372" t="s">
        <v>263</v>
      </c>
      <c r="F475" s="677">
        <v>1999</v>
      </c>
      <c r="G475" s="137" t="s">
        <v>2321</v>
      </c>
      <c r="H475" s="301" t="s">
        <v>2333</v>
      </c>
      <c r="I475" s="137" t="s">
        <v>2334</v>
      </c>
      <c r="J475" s="678">
        <v>1022</v>
      </c>
      <c r="K475" s="678">
        <v>5531</v>
      </c>
      <c r="L475" s="679">
        <v>126357</v>
      </c>
      <c r="M475" s="679">
        <v>38522</v>
      </c>
      <c r="N475" s="679">
        <f t="shared" si="24"/>
        <v>164879</v>
      </c>
      <c r="O475" s="680"/>
      <c r="P475" s="301"/>
      <c r="Q475" s="137" t="s">
        <v>2335</v>
      </c>
      <c r="R475" s="681" t="s">
        <v>2336</v>
      </c>
      <c r="S475" s="682">
        <v>1805</v>
      </c>
      <c r="T475" s="137" t="s">
        <v>281</v>
      </c>
      <c r="U475" s="683" t="s">
        <v>2337</v>
      </c>
      <c r="V475" s="683" t="s">
        <v>2338</v>
      </c>
      <c r="W475" s="127">
        <v>1</v>
      </c>
      <c r="X475" s="684"/>
    </row>
    <row r="476" spans="1:25" ht="24.95" customHeight="1">
      <c r="A476" s="137">
        <v>4</v>
      </c>
      <c r="B476" s="137" t="s">
        <v>2318</v>
      </c>
      <c r="C476" s="137" t="s">
        <v>2319</v>
      </c>
      <c r="D476" s="685" t="s">
        <v>2339</v>
      </c>
      <c r="E476" s="372" t="s">
        <v>263</v>
      </c>
      <c r="F476" s="677">
        <v>1999</v>
      </c>
      <c r="G476" s="137" t="s">
        <v>2321</v>
      </c>
      <c r="H476" s="301" t="s">
        <v>2340</v>
      </c>
      <c r="I476" s="137" t="s">
        <v>2341</v>
      </c>
      <c r="J476" s="678">
        <v>1210</v>
      </c>
      <c r="K476" s="678">
        <v>8078</v>
      </c>
      <c r="L476" s="679">
        <v>102992</v>
      </c>
      <c r="M476" s="679">
        <v>51366</v>
      </c>
      <c r="N476" s="679">
        <f t="shared" si="24"/>
        <v>154358</v>
      </c>
      <c r="O476" s="680"/>
      <c r="P476" s="301"/>
      <c r="Q476" s="137" t="s">
        <v>2335</v>
      </c>
      <c r="R476" s="681" t="s">
        <v>2342</v>
      </c>
      <c r="S476" s="682">
        <v>1999</v>
      </c>
      <c r="T476" s="137" t="s">
        <v>281</v>
      </c>
      <c r="U476" s="683" t="s">
        <v>2343</v>
      </c>
      <c r="V476" s="683" t="s">
        <v>2344</v>
      </c>
      <c r="W476" s="127">
        <v>1</v>
      </c>
      <c r="X476" s="684"/>
    </row>
    <row r="477" spans="1:25" ht="24.95" customHeight="1">
      <c r="A477" s="137">
        <v>5</v>
      </c>
      <c r="B477" s="137" t="s">
        <v>2318</v>
      </c>
      <c r="C477" s="137" t="s">
        <v>2345</v>
      </c>
      <c r="D477" s="676" t="s">
        <v>2346</v>
      </c>
      <c r="E477" s="372" t="s">
        <v>263</v>
      </c>
      <c r="F477" s="677">
        <v>1997</v>
      </c>
      <c r="G477" s="137" t="s">
        <v>2347</v>
      </c>
      <c r="H477" s="301" t="s">
        <v>2348</v>
      </c>
      <c r="I477" s="137" t="s">
        <v>2349</v>
      </c>
      <c r="J477" s="678">
        <v>1692</v>
      </c>
      <c r="K477" s="678">
        <v>12005</v>
      </c>
      <c r="L477" s="679">
        <v>340274</v>
      </c>
      <c r="M477" s="679">
        <v>54023</v>
      </c>
      <c r="N477" s="679">
        <f t="shared" si="24"/>
        <v>394297</v>
      </c>
      <c r="O477" s="680"/>
      <c r="P477" s="301"/>
      <c r="Q477" s="680" t="s">
        <v>394</v>
      </c>
      <c r="R477" s="681" t="s">
        <v>2350</v>
      </c>
      <c r="S477" s="682">
        <v>2477</v>
      </c>
      <c r="T477" s="137" t="s">
        <v>281</v>
      </c>
      <c r="U477" s="683" t="s">
        <v>2351</v>
      </c>
      <c r="V477" s="683" t="s">
        <v>2352</v>
      </c>
      <c r="W477" s="127">
        <v>1</v>
      </c>
      <c r="X477" s="684"/>
    </row>
    <row r="478" spans="1:25" ht="24.95" customHeight="1">
      <c r="A478" s="137">
        <v>6</v>
      </c>
      <c r="B478" s="137" t="s">
        <v>2318</v>
      </c>
      <c r="C478" s="137" t="s">
        <v>2345</v>
      </c>
      <c r="D478" s="685" t="s">
        <v>2353</v>
      </c>
      <c r="E478" s="372" t="s">
        <v>263</v>
      </c>
      <c r="F478" s="677">
        <v>1998</v>
      </c>
      <c r="G478" s="137" t="s">
        <v>2354</v>
      </c>
      <c r="H478" s="301" t="s">
        <v>2355</v>
      </c>
      <c r="I478" s="137" t="s">
        <v>2356</v>
      </c>
      <c r="J478" s="678">
        <v>946</v>
      </c>
      <c r="K478" s="678">
        <v>12438</v>
      </c>
      <c r="L478" s="679">
        <v>282200</v>
      </c>
      <c r="M478" s="679">
        <v>89122</v>
      </c>
      <c r="N478" s="679">
        <f t="shared" si="24"/>
        <v>371322</v>
      </c>
      <c r="O478" s="680"/>
      <c r="P478" s="301"/>
      <c r="Q478" s="680" t="s">
        <v>394</v>
      </c>
      <c r="R478" s="681" t="s">
        <v>2357</v>
      </c>
      <c r="S478" s="682">
        <v>4548</v>
      </c>
      <c r="T478" s="137" t="s">
        <v>281</v>
      </c>
      <c r="U478" s="683" t="s">
        <v>2358</v>
      </c>
      <c r="V478" s="683" t="s">
        <v>2359</v>
      </c>
      <c r="W478" s="127">
        <v>1</v>
      </c>
      <c r="X478" s="684"/>
    </row>
    <row r="479" spans="1:25" ht="24.95" customHeight="1">
      <c r="A479" s="137">
        <v>7</v>
      </c>
      <c r="B479" s="137" t="s">
        <v>2318</v>
      </c>
      <c r="C479" s="137" t="s">
        <v>2345</v>
      </c>
      <c r="D479" s="686" t="s">
        <v>2360</v>
      </c>
      <c r="E479" s="372" t="s">
        <v>263</v>
      </c>
      <c r="F479" s="677">
        <v>1999</v>
      </c>
      <c r="G479" s="137" t="s">
        <v>2354</v>
      </c>
      <c r="H479" s="301" t="s">
        <v>2355</v>
      </c>
      <c r="I479" s="137" t="s">
        <v>2361</v>
      </c>
      <c r="J479" s="687">
        <v>554</v>
      </c>
      <c r="K479" s="678">
        <v>12334</v>
      </c>
      <c r="L479" s="679">
        <v>11200</v>
      </c>
      <c r="M479" s="679">
        <v>70610</v>
      </c>
      <c r="N479" s="679">
        <f t="shared" si="24"/>
        <v>81810</v>
      </c>
      <c r="O479" s="116"/>
      <c r="P479" s="116"/>
      <c r="Q479" s="137" t="s">
        <v>394</v>
      </c>
      <c r="R479" s="562" t="s">
        <v>2362</v>
      </c>
      <c r="S479" s="688">
        <v>2872</v>
      </c>
      <c r="T479" s="137" t="s">
        <v>281</v>
      </c>
      <c r="U479" s="137" t="s">
        <v>2363</v>
      </c>
      <c r="V479" s="137" t="s">
        <v>2364</v>
      </c>
      <c r="W479" s="127">
        <v>1</v>
      </c>
      <c r="X479" s="684"/>
    </row>
    <row r="480" spans="1:25" ht="24.95" customHeight="1">
      <c r="A480" s="137">
        <v>8</v>
      </c>
      <c r="B480" s="137" t="s">
        <v>2318</v>
      </c>
      <c r="C480" s="137" t="s">
        <v>2345</v>
      </c>
      <c r="D480" s="689" t="s">
        <v>2365</v>
      </c>
      <c r="E480" s="372" t="s">
        <v>263</v>
      </c>
      <c r="F480" s="677">
        <v>1999</v>
      </c>
      <c r="G480" s="137" t="s">
        <v>2354</v>
      </c>
      <c r="H480" s="301" t="s">
        <v>2366</v>
      </c>
      <c r="I480" s="137" t="s">
        <v>2367</v>
      </c>
      <c r="J480" s="687">
        <v>867</v>
      </c>
      <c r="K480" s="678">
        <v>9975</v>
      </c>
      <c r="L480" s="678">
        <v>163929</v>
      </c>
      <c r="M480" s="678">
        <v>75322</v>
      </c>
      <c r="N480" s="679">
        <f t="shared" si="24"/>
        <v>239251</v>
      </c>
      <c r="O480" s="116"/>
      <c r="P480" s="116"/>
      <c r="Q480" s="137" t="s">
        <v>2368</v>
      </c>
      <c r="R480" s="562" t="s">
        <v>2369</v>
      </c>
      <c r="S480" s="688">
        <v>3584</v>
      </c>
      <c r="T480" s="137" t="s">
        <v>281</v>
      </c>
      <c r="U480" s="137" t="s">
        <v>2351</v>
      </c>
      <c r="V480" s="137" t="s">
        <v>2352</v>
      </c>
      <c r="W480" s="127">
        <v>1</v>
      </c>
      <c r="X480" s="684"/>
    </row>
    <row r="481" spans="1:24" ht="24.95" customHeight="1">
      <c r="A481" s="137">
        <v>9</v>
      </c>
      <c r="B481" s="137" t="s">
        <v>2318</v>
      </c>
      <c r="C481" s="690" t="s">
        <v>2345</v>
      </c>
      <c r="D481" s="691" t="s">
        <v>2370</v>
      </c>
      <c r="E481" s="372" t="s">
        <v>263</v>
      </c>
      <c r="F481" s="692">
        <v>2000</v>
      </c>
      <c r="G481" s="690" t="s">
        <v>2354</v>
      </c>
      <c r="H481" s="301" t="s">
        <v>2371</v>
      </c>
      <c r="I481" s="690" t="s">
        <v>2372</v>
      </c>
      <c r="J481" s="693">
        <v>1733</v>
      </c>
      <c r="K481" s="679">
        <v>13099</v>
      </c>
      <c r="L481" s="679">
        <v>300918</v>
      </c>
      <c r="M481" s="679">
        <v>139087</v>
      </c>
      <c r="N481" s="679">
        <f t="shared" si="24"/>
        <v>440005</v>
      </c>
      <c r="O481" s="116"/>
      <c r="P481" s="116"/>
      <c r="Q481" s="137" t="s">
        <v>2373</v>
      </c>
      <c r="R481" s="562" t="s">
        <v>2374</v>
      </c>
      <c r="S481" s="688">
        <v>6030</v>
      </c>
      <c r="T481" s="137" t="s">
        <v>2375</v>
      </c>
      <c r="U481" s="137" t="s">
        <v>2376</v>
      </c>
      <c r="V481" s="116" t="s">
        <v>2377</v>
      </c>
      <c r="W481" s="127">
        <v>1</v>
      </c>
      <c r="X481" s="694"/>
    </row>
    <row r="482" spans="1:24" ht="24.95" customHeight="1">
      <c r="A482" s="137">
        <v>10</v>
      </c>
      <c r="B482" s="137" t="s">
        <v>2318</v>
      </c>
      <c r="C482" s="690" t="s">
        <v>2345</v>
      </c>
      <c r="D482" s="691" t="s">
        <v>2378</v>
      </c>
      <c r="E482" s="372" t="s">
        <v>263</v>
      </c>
      <c r="F482" s="692">
        <v>2006</v>
      </c>
      <c r="G482" s="690" t="s">
        <v>2354</v>
      </c>
      <c r="H482" s="301" t="s">
        <v>2379</v>
      </c>
      <c r="I482" s="690" t="s">
        <v>2380</v>
      </c>
      <c r="J482" s="693">
        <v>2036</v>
      </c>
      <c r="K482" s="679">
        <v>19579</v>
      </c>
      <c r="L482" s="679">
        <v>234298</v>
      </c>
      <c r="M482" s="679">
        <v>153138</v>
      </c>
      <c r="N482" s="679">
        <f>SUM(L482:M482)</f>
        <v>387436</v>
      </c>
      <c r="O482" s="116"/>
      <c r="P482" s="116"/>
      <c r="Q482" s="137" t="s">
        <v>2368</v>
      </c>
      <c r="R482" s="562" t="s">
        <v>2381</v>
      </c>
      <c r="S482" s="688">
        <v>5821</v>
      </c>
      <c r="T482" s="137" t="s">
        <v>281</v>
      </c>
      <c r="U482" s="137" t="s">
        <v>2382</v>
      </c>
      <c r="V482" s="116" t="s">
        <v>2383</v>
      </c>
      <c r="W482" s="127">
        <v>1</v>
      </c>
      <c r="X482" s="684"/>
    </row>
    <row r="483" spans="1:24" ht="24.95" customHeight="1">
      <c r="A483" s="137">
        <v>11</v>
      </c>
      <c r="B483" s="137" t="s">
        <v>2318</v>
      </c>
      <c r="C483" s="690" t="s">
        <v>2345</v>
      </c>
      <c r="D483" s="691" t="s">
        <v>2384</v>
      </c>
      <c r="E483" s="372" t="s">
        <v>263</v>
      </c>
      <c r="F483" s="692">
        <v>2010</v>
      </c>
      <c r="G483" s="690" t="s">
        <v>2354</v>
      </c>
      <c r="H483" s="301" t="s">
        <v>2385</v>
      </c>
      <c r="I483" s="690" t="s">
        <v>2386</v>
      </c>
      <c r="J483" s="693">
        <v>1277</v>
      </c>
      <c r="K483" s="679">
        <v>11640</v>
      </c>
      <c r="L483" s="679">
        <v>184793</v>
      </c>
      <c r="M483" s="679">
        <v>69221</v>
      </c>
      <c r="N483" s="679">
        <f t="shared" si="24"/>
        <v>254014</v>
      </c>
      <c r="O483" s="116"/>
      <c r="P483" s="116"/>
      <c r="Q483" s="137" t="s">
        <v>2335</v>
      </c>
      <c r="R483" s="562" t="s">
        <v>2387</v>
      </c>
      <c r="S483" s="688">
        <v>4517</v>
      </c>
      <c r="T483" s="137" t="s">
        <v>281</v>
      </c>
      <c r="U483" s="137" t="s">
        <v>2388</v>
      </c>
      <c r="V483" s="116" t="s">
        <v>2389</v>
      </c>
      <c r="W483" s="127">
        <v>1</v>
      </c>
      <c r="X483" s="695"/>
    </row>
    <row r="484" spans="1:24" ht="24.95" customHeight="1">
      <c r="A484" s="137">
        <v>12</v>
      </c>
      <c r="B484" s="372" t="s">
        <v>2318</v>
      </c>
      <c r="C484" s="372" t="s">
        <v>2390</v>
      </c>
      <c r="D484" s="696" t="s">
        <v>2391</v>
      </c>
      <c r="E484" s="372" t="s">
        <v>263</v>
      </c>
      <c r="F484" s="697">
        <v>1989</v>
      </c>
      <c r="G484" s="372" t="s">
        <v>2392</v>
      </c>
      <c r="H484" s="301" t="s">
        <v>2393</v>
      </c>
      <c r="I484" s="372" t="s">
        <v>2394</v>
      </c>
      <c r="J484" s="698">
        <v>11004</v>
      </c>
      <c r="K484" s="698">
        <v>18694</v>
      </c>
      <c r="L484" s="698">
        <v>10468879</v>
      </c>
      <c r="M484" s="698">
        <v>2186645</v>
      </c>
      <c r="N484" s="698">
        <f t="shared" si="24"/>
        <v>12655524</v>
      </c>
      <c r="O484" s="296" t="s">
        <v>2335</v>
      </c>
      <c r="P484" s="122" t="s">
        <v>2395</v>
      </c>
      <c r="Q484" s="699"/>
      <c r="R484" s="137"/>
      <c r="S484" s="700"/>
      <c r="T484" s="701"/>
      <c r="U484" s="702"/>
      <c r="V484" s="702"/>
      <c r="W484" s="703"/>
      <c r="X484" s="151"/>
    </row>
    <row r="485" spans="1:24" ht="24.95" customHeight="1">
      <c r="A485" s="137">
        <v>13</v>
      </c>
      <c r="B485" s="372" t="s">
        <v>2318</v>
      </c>
      <c r="C485" s="372" t="s">
        <v>2396</v>
      </c>
      <c r="D485" s="696" t="s">
        <v>2397</v>
      </c>
      <c r="E485" s="372" t="s">
        <v>263</v>
      </c>
      <c r="F485" s="697">
        <v>1994</v>
      </c>
      <c r="G485" s="372" t="s">
        <v>2398</v>
      </c>
      <c r="H485" s="301" t="s">
        <v>2399</v>
      </c>
      <c r="I485" s="372" t="s">
        <v>2400</v>
      </c>
      <c r="J485" s="704">
        <v>4615</v>
      </c>
      <c r="K485" s="698">
        <v>19235</v>
      </c>
      <c r="L485" s="698">
        <v>7744597</v>
      </c>
      <c r="M485" s="698">
        <v>216053</v>
      </c>
      <c r="N485" s="698">
        <f t="shared" si="24"/>
        <v>7960650</v>
      </c>
      <c r="O485" s="296" t="s">
        <v>2335</v>
      </c>
      <c r="P485" s="122" t="s">
        <v>2401</v>
      </c>
      <c r="Q485" s="699"/>
      <c r="R485" s="137"/>
      <c r="S485" s="700"/>
      <c r="T485" s="701"/>
      <c r="U485" s="702"/>
      <c r="V485" s="702"/>
      <c r="W485" s="703"/>
      <c r="X485" s="151"/>
    </row>
    <row r="486" spans="1:24" ht="24.95" customHeight="1">
      <c r="A486" s="137">
        <v>14</v>
      </c>
      <c r="B486" s="372" t="s">
        <v>2318</v>
      </c>
      <c r="C486" s="372" t="s">
        <v>2402</v>
      </c>
      <c r="D486" s="696" t="s">
        <v>2403</v>
      </c>
      <c r="E486" s="372" t="s">
        <v>263</v>
      </c>
      <c r="F486" s="697">
        <v>1994</v>
      </c>
      <c r="G486" s="372" t="s">
        <v>2404</v>
      </c>
      <c r="H486" s="301" t="s">
        <v>2405</v>
      </c>
      <c r="I486" s="372" t="s">
        <v>2406</v>
      </c>
      <c r="J486" s="698">
        <v>1013</v>
      </c>
      <c r="K486" s="698">
        <v>8824</v>
      </c>
      <c r="L486" s="698">
        <v>1774251</v>
      </c>
      <c r="M486" s="698">
        <v>290458</v>
      </c>
      <c r="N486" s="698">
        <f t="shared" si="24"/>
        <v>2064709</v>
      </c>
      <c r="O486" s="296" t="s">
        <v>2335</v>
      </c>
      <c r="P486" s="122" t="s">
        <v>2407</v>
      </c>
      <c r="Q486" s="699"/>
      <c r="R486" s="137"/>
      <c r="S486" s="700"/>
      <c r="T486" s="701"/>
      <c r="U486" s="702"/>
      <c r="V486" s="702"/>
      <c r="W486" s="703"/>
      <c r="X486" s="151"/>
    </row>
    <row r="487" spans="1:24" ht="24.95" customHeight="1">
      <c r="A487" s="137">
        <v>15</v>
      </c>
      <c r="B487" s="372" t="s">
        <v>2318</v>
      </c>
      <c r="C487" s="372" t="s">
        <v>2408</v>
      </c>
      <c r="D487" s="696" t="s">
        <v>2409</v>
      </c>
      <c r="E487" s="372" t="s">
        <v>263</v>
      </c>
      <c r="F487" s="697">
        <v>1994</v>
      </c>
      <c r="G487" s="372" t="s">
        <v>2410</v>
      </c>
      <c r="H487" s="301" t="s">
        <v>2411</v>
      </c>
      <c r="I487" s="372" t="s">
        <v>2412</v>
      </c>
      <c r="J487" s="704">
        <v>1460</v>
      </c>
      <c r="K487" s="698">
        <v>29956</v>
      </c>
      <c r="L487" s="698">
        <v>2041188</v>
      </c>
      <c r="M487" s="698">
        <v>245639</v>
      </c>
      <c r="N487" s="698">
        <f t="shared" si="24"/>
        <v>2286827</v>
      </c>
      <c r="O487" s="296" t="s">
        <v>2335</v>
      </c>
      <c r="P487" s="122" t="s">
        <v>2413</v>
      </c>
      <c r="Q487" s="699"/>
      <c r="R487" s="137"/>
      <c r="S487" s="700"/>
      <c r="T487" s="701"/>
      <c r="U487" s="702"/>
      <c r="V487" s="702"/>
      <c r="W487" s="703"/>
      <c r="X487" s="151"/>
    </row>
    <row r="488" spans="1:24" ht="24.95" customHeight="1">
      <c r="A488" s="137">
        <v>16</v>
      </c>
      <c r="B488" s="372" t="s">
        <v>2318</v>
      </c>
      <c r="C488" s="372" t="s">
        <v>2414</v>
      </c>
      <c r="D488" s="696" t="s">
        <v>2415</v>
      </c>
      <c r="E488" s="372" t="s">
        <v>2416</v>
      </c>
      <c r="F488" s="697">
        <v>2001</v>
      </c>
      <c r="G488" s="372" t="s">
        <v>2417</v>
      </c>
      <c r="H488" s="301" t="s">
        <v>2418</v>
      </c>
      <c r="I488" s="372" t="s">
        <v>2419</v>
      </c>
      <c r="J488" s="698">
        <v>2384</v>
      </c>
      <c r="K488" s="698">
        <v>11904</v>
      </c>
      <c r="L488" s="698">
        <v>1257939</v>
      </c>
      <c r="M488" s="698">
        <v>142699</v>
      </c>
      <c r="N488" s="698">
        <f t="shared" si="24"/>
        <v>1400638</v>
      </c>
      <c r="O488" s="296" t="s">
        <v>2335</v>
      </c>
      <c r="P488" s="122" t="s">
        <v>2420</v>
      </c>
      <c r="Q488" s="699"/>
      <c r="R488" s="137"/>
      <c r="S488" s="700"/>
      <c r="T488" s="701"/>
      <c r="U488" s="702"/>
      <c r="V488" s="702"/>
      <c r="W488" s="703"/>
      <c r="X488" s="151"/>
    </row>
    <row r="489" spans="1:24" ht="24.95" customHeight="1">
      <c r="A489" s="137">
        <v>17</v>
      </c>
      <c r="B489" s="372" t="s">
        <v>2318</v>
      </c>
      <c r="C489" s="372" t="s">
        <v>2414</v>
      </c>
      <c r="D489" s="696" t="s">
        <v>2421</v>
      </c>
      <c r="E489" s="372" t="s">
        <v>263</v>
      </c>
      <c r="F489" s="697">
        <v>1994</v>
      </c>
      <c r="G489" s="372" t="s">
        <v>2417</v>
      </c>
      <c r="H489" s="301" t="s">
        <v>2422</v>
      </c>
      <c r="I489" s="372" t="s">
        <v>2423</v>
      </c>
      <c r="J489" s="704">
        <v>4822</v>
      </c>
      <c r="K489" s="698">
        <v>19083</v>
      </c>
      <c r="L489" s="698">
        <v>5550504</v>
      </c>
      <c r="M489" s="698">
        <v>125910</v>
      </c>
      <c r="N489" s="698">
        <f t="shared" si="24"/>
        <v>5676414</v>
      </c>
      <c r="O489" s="296" t="s">
        <v>2335</v>
      </c>
      <c r="P489" s="122" t="s">
        <v>2424</v>
      </c>
      <c r="Q489" s="699"/>
      <c r="R489" s="137"/>
      <c r="S489" s="700"/>
      <c r="T489" s="701"/>
      <c r="U489" s="702"/>
      <c r="V489" s="702"/>
      <c r="W489" s="703"/>
      <c r="X489" s="151"/>
    </row>
    <row r="490" spans="1:24" ht="24.95" customHeight="1">
      <c r="A490" s="137">
        <v>18</v>
      </c>
      <c r="B490" s="372" t="s">
        <v>2318</v>
      </c>
      <c r="C490" s="372" t="s">
        <v>2425</v>
      </c>
      <c r="D490" s="696" t="s">
        <v>2426</v>
      </c>
      <c r="E490" s="372" t="s">
        <v>2416</v>
      </c>
      <c r="F490" s="697">
        <v>1990</v>
      </c>
      <c r="G490" s="372" t="s">
        <v>2427</v>
      </c>
      <c r="H490" s="301" t="s">
        <v>2428</v>
      </c>
      <c r="I490" s="372" t="s">
        <v>2429</v>
      </c>
      <c r="J490" s="704">
        <v>9317</v>
      </c>
      <c r="K490" s="698">
        <v>23086</v>
      </c>
      <c r="L490" s="698">
        <v>8488933</v>
      </c>
      <c r="M490" s="698">
        <v>1931648</v>
      </c>
      <c r="N490" s="698">
        <f t="shared" si="24"/>
        <v>10420581</v>
      </c>
      <c r="O490" s="296" t="s">
        <v>2335</v>
      </c>
      <c r="P490" s="122" t="s">
        <v>2430</v>
      </c>
      <c r="Q490" s="699"/>
      <c r="R490" s="137"/>
      <c r="S490" s="700"/>
      <c r="T490" s="701"/>
      <c r="U490" s="702"/>
      <c r="V490" s="702"/>
      <c r="W490" s="703"/>
      <c r="X490" s="151"/>
    </row>
    <row r="491" spans="1:24" ht="24.95" customHeight="1">
      <c r="A491" s="137">
        <v>19</v>
      </c>
      <c r="B491" s="372" t="s">
        <v>2318</v>
      </c>
      <c r="C491" s="372" t="s">
        <v>2425</v>
      </c>
      <c r="D491" s="696" t="s">
        <v>2431</v>
      </c>
      <c r="E491" s="372" t="s">
        <v>2432</v>
      </c>
      <c r="F491" s="697">
        <v>1990</v>
      </c>
      <c r="G491" s="372" t="s">
        <v>2427</v>
      </c>
      <c r="H491" s="301" t="s">
        <v>2428</v>
      </c>
      <c r="I491" s="372" t="s">
        <v>2433</v>
      </c>
      <c r="J491" s="698"/>
      <c r="K491" s="698"/>
      <c r="L491" s="698"/>
      <c r="M491" s="698"/>
      <c r="N491" s="698">
        <f t="shared" si="24"/>
        <v>0</v>
      </c>
      <c r="O491" s="296" t="s">
        <v>2335</v>
      </c>
      <c r="P491" s="122" t="s">
        <v>2430</v>
      </c>
      <c r="Q491" s="699"/>
      <c r="R491" s="137"/>
      <c r="S491" s="700"/>
      <c r="T491" s="701"/>
      <c r="U491" s="702"/>
      <c r="V491" s="702"/>
      <c r="W491" s="703"/>
      <c r="X491" s="151"/>
    </row>
    <row r="492" spans="1:24" ht="24.95" customHeight="1">
      <c r="A492" s="137">
        <v>20</v>
      </c>
      <c r="B492" s="372" t="s">
        <v>2318</v>
      </c>
      <c r="C492" s="372" t="s">
        <v>2425</v>
      </c>
      <c r="D492" s="696" t="s">
        <v>2434</v>
      </c>
      <c r="E492" s="372" t="s">
        <v>263</v>
      </c>
      <c r="F492" s="697">
        <v>1996</v>
      </c>
      <c r="G492" s="372" t="s">
        <v>2427</v>
      </c>
      <c r="H492" s="301" t="s">
        <v>2428</v>
      </c>
      <c r="I492" s="372" t="s">
        <v>2435</v>
      </c>
      <c r="J492" s="698">
        <v>1481</v>
      </c>
      <c r="K492" s="698">
        <v>5344</v>
      </c>
      <c r="L492" s="698">
        <v>2433909</v>
      </c>
      <c r="M492" s="698">
        <v>190781</v>
      </c>
      <c r="N492" s="698">
        <f t="shared" si="24"/>
        <v>2624690</v>
      </c>
      <c r="O492" s="296" t="s">
        <v>2335</v>
      </c>
      <c r="P492" s="122" t="s">
        <v>2436</v>
      </c>
      <c r="Q492" s="699"/>
      <c r="R492" s="137"/>
      <c r="S492" s="700"/>
      <c r="T492" s="701"/>
      <c r="U492" s="702"/>
      <c r="V492" s="702"/>
      <c r="W492" s="703"/>
      <c r="X492" s="151"/>
    </row>
    <row r="493" spans="1:24" ht="24.95" customHeight="1">
      <c r="A493" s="137">
        <v>21</v>
      </c>
      <c r="B493" s="372" t="s">
        <v>2318</v>
      </c>
      <c r="C493" s="372" t="s">
        <v>2437</v>
      </c>
      <c r="D493" s="696" t="s">
        <v>2438</v>
      </c>
      <c r="E493" s="372" t="s">
        <v>263</v>
      </c>
      <c r="F493" s="697">
        <v>2003</v>
      </c>
      <c r="G493" s="372" t="s">
        <v>2439</v>
      </c>
      <c r="H493" s="301" t="s">
        <v>2440</v>
      </c>
      <c r="I493" s="372" t="s">
        <v>2441</v>
      </c>
      <c r="J493" s="698">
        <v>1963</v>
      </c>
      <c r="K493" s="698">
        <v>16041</v>
      </c>
      <c r="L493" s="698">
        <v>1296866</v>
      </c>
      <c r="M493" s="698">
        <v>301334</v>
      </c>
      <c r="N493" s="698">
        <f t="shared" si="24"/>
        <v>1598200</v>
      </c>
      <c r="O493" s="296" t="s">
        <v>2335</v>
      </c>
      <c r="P493" s="122" t="s">
        <v>2442</v>
      </c>
      <c r="Q493" s="699"/>
      <c r="R493" s="137"/>
      <c r="S493" s="700"/>
      <c r="T493" s="701"/>
      <c r="U493" s="702"/>
      <c r="V493" s="702"/>
      <c r="W493" s="703"/>
      <c r="X493" s="151"/>
    </row>
    <row r="494" spans="1:24" ht="24.95" customHeight="1">
      <c r="A494" s="137">
        <v>22</v>
      </c>
      <c r="B494" s="372" t="s">
        <v>2318</v>
      </c>
      <c r="C494" s="372" t="s">
        <v>2437</v>
      </c>
      <c r="D494" s="696" t="s">
        <v>2443</v>
      </c>
      <c r="E494" s="372" t="s">
        <v>2416</v>
      </c>
      <c r="F494" s="697">
        <v>1994</v>
      </c>
      <c r="G494" s="372" t="s">
        <v>2439</v>
      </c>
      <c r="H494" s="301" t="s">
        <v>2444</v>
      </c>
      <c r="I494" s="372" t="s">
        <v>2445</v>
      </c>
      <c r="J494" s="698">
        <v>3700</v>
      </c>
      <c r="K494" s="698">
        <v>20385</v>
      </c>
      <c r="L494" s="698">
        <v>2183765</v>
      </c>
      <c r="M494" s="698">
        <v>380897</v>
      </c>
      <c r="N494" s="698">
        <f t="shared" si="24"/>
        <v>2564662</v>
      </c>
      <c r="O494" s="296" t="s">
        <v>2335</v>
      </c>
      <c r="P494" s="122" t="s">
        <v>2446</v>
      </c>
      <c r="Q494" s="699"/>
      <c r="R494" s="137"/>
      <c r="S494" s="700"/>
      <c r="T494" s="701"/>
      <c r="U494" s="702"/>
      <c r="V494" s="702"/>
      <c r="W494" s="703"/>
      <c r="X494" s="151"/>
    </row>
    <row r="495" spans="1:24" ht="24.95" customHeight="1">
      <c r="A495" s="137">
        <v>23</v>
      </c>
      <c r="B495" s="372" t="s">
        <v>2318</v>
      </c>
      <c r="C495" s="372" t="s">
        <v>2345</v>
      </c>
      <c r="D495" s="696" t="s">
        <v>2447</v>
      </c>
      <c r="E495" s="372" t="s">
        <v>263</v>
      </c>
      <c r="F495" s="697">
        <v>1993</v>
      </c>
      <c r="G495" s="372" t="s">
        <v>2354</v>
      </c>
      <c r="H495" s="301" t="s">
        <v>2448</v>
      </c>
      <c r="I495" s="372" t="s">
        <v>2449</v>
      </c>
      <c r="J495" s="698">
        <v>723</v>
      </c>
      <c r="K495" s="698">
        <v>13101</v>
      </c>
      <c r="L495" s="698">
        <v>709329</v>
      </c>
      <c r="M495" s="698">
        <v>86525</v>
      </c>
      <c r="N495" s="698">
        <f t="shared" si="24"/>
        <v>795854</v>
      </c>
      <c r="O495" s="296" t="s">
        <v>2335</v>
      </c>
      <c r="P495" s="122" t="s">
        <v>2450</v>
      </c>
      <c r="Q495" s="699"/>
      <c r="R495" s="137"/>
      <c r="S495" s="700"/>
      <c r="T495" s="701"/>
      <c r="U495" s="702"/>
      <c r="V495" s="702"/>
      <c r="W495" s="703"/>
      <c r="X495" s="151"/>
    </row>
    <row r="496" spans="1:24" ht="24.95" customHeight="1">
      <c r="A496" s="137">
        <v>24</v>
      </c>
      <c r="B496" s="372" t="s">
        <v>2318</v>
      </c>
      <c r="C496" s="372" t="s">
        <v>2345</v>
      </c>
      <c r="D496" s="696" t="s">
        <v>2451</v>
      </c>
      <c r="E496" s="372" t="s">
        <v>263</v>
      </c>
      <c r="F496" s="697">
        <v>1990</v>
      </c>
      <c r="G496" s="372" t="s">
        <v>2354</v>
      </c>
      <c r="H496" s="301" t="s">
        <v>2348</v>
      </c>
      <c r="I496" s="372" t="s">
        <v>2452</v>
      </c>
      <c r="J496" s="698">
        <v>6453</v>
      </c>
      <c r="K496" s="698">
        <v>14244</v>
      </c>
      <c r="L496" s="698">
        <v>5257768</v>
      </c>
      <c r="M496" s="698">
        <v>234916</v>
      </c>
      <c r="N496" s="698">
        <f t="shared" si="24"/>
        <v>5492684</v>
      </c>
      <c r="O496" s="296" t="s">
        <v>2335</v>
      </c>
      <c r="P496" s="122" t="s">
        <v>2453</v>
      </c>
      <c r="Q496" s="699"/>
      <c r="R496" s="137"/>
      <c r="S496" s="700"/>
      <c r="T496" s="701"/>
      <c r="U496" s="702"/>
      <c r="V496" s="702"/>
      <c r="W496" s="703"/>
      <c r="X496" s="151"/>
    </row>
    <row r="497" spans="1:24" ht="24.95" customHeight="1">
      <c r="A497" s="137">
        <v>25</v>
      </c>
      <c r="B497" s="372" t="s">
        <v>2318</v>
      </c>
      <c r="C497" s="372" t="s">
        <v>2345</v>
      </c>
      <c r="D497" s="696" t="s">
        <v>2454</v>
      </c>
      <c r="E497" s="372" t="s">
        <v>263</v>
      </c>
      <c r="F497" s="697">
        <v>1995</v>
      </c>
      <c r="G497" s="372" t="s">
        <v>2354</v>
      </c>
      <c r="H497" s="301" t="s">
        <v>2366</v>
      </c>
      <c r="I497" s="372" t="s">
        <v>2455</v>
      </c>
      <c r="J497" s="698">
        <v>11979</v>
      </c>
      <c r="K497" s="698">
        <v>55759</v>
      </c>
      <c r="L497" s="698">
        <v>18717513</v>
      </c>
      <c r="M497" s="698">
        <v>5519414</v>
      </c>
      <c r="N497" s="698">
        <f t="shared" si="24"/>
        <v>24236927</v>
      </c>
      <c r="O497" s="296" t="s">
        <v>2335</v>
      </c>
      <c r="P497" s="122" t="s">
        <v>2456</v>
      </c>
      <c r="Q497" s="699"/>
      <c r="R497" s="137"/>
      <c r="S497" s="700"/>
      <c r="T497" s="701"/>
      <c r="U497" s="702"/>
      <c r="V497" s="702"/>
      <c r="W497" s="703"/>
      <c r="X497" s="151"/>
    </row>
    <row r="498" spans="1:24" ht="24.95" customHeight="1">
      <c r="A498" s="137">
        <v>26</v>
      </c>
      <c r="B498" s="137" t="s">
        <v>2457</v>
      </c>
      <c r="C498" s="137" t="s">
        <v>2458</v>
      </c>
      <c r="D498" s="686" t="s">
        <v>2459</v>
      </c>
      <c r="E498" s="372" t="s">
        <v>263</v>
      </c>
      <c r="F498" s="705">
        <v>1999</v>
      </c>
      <c r="G498" s="137" t="s">
        <v>2460</v>
      </c>
      <c r="H498" s="301" t="s">
        <v>2461</v>
      </c>
      <c r="I498" s="705" t="s">
        <v>2462</v>
      </c>
      <c r="J498" s="706">
        <v>758</v>
      </c>
      <c r="K498" s="706">
        <v>7922</v>
      </c>
      <c r="L498" s="687">
        <v>58986</v>
      </c>
      <c r="M498" s="687">
        <v>161727</v>
      </c>
      <c r="N498" s="707">
        <f>SUM(L498:M498)</f>
        <v>220713</v>
      </c>
      <c r="O498" s="296" t="s">
        <v>2335</v>
      </c>
      <c r="P498" s="122" t="s">
        <v>2463</v>
      </c>
      <c r="Q498" s="699"/>
      <c r="R498" s="137"/>
      <c r="S498" s="700"/>
      <c r="T498" s="701"/>
      <c r="U498" s="702"/>
      <c r="V498" s="702"/>
      <c r="W498" s="703"/>
      <c r="X498" s="151"/>
    </row>
    <row r="499" spans="1:24" ht="24.95" customHeight="1">
      <c r="A499" s="137">
        <v>27</v>
      </c>
      <c r="B499" s="137" t="s">
        <v>2457</v>
      </c>
      <c r="C499" s="137" t="s">
        <v>2464</v>
      </c>
      <c r="D499" s="686" t="s">
        <v>2465</v>
      </c>
      <c r="E499" s="372" t="s">
        <v>263</v>
      </c>
      <c r="F499" s="705">
        <v>2003</v>
      </c>
      <c r="G499" s="137" t="s">
        <v>2466</v>
      </c>
      <c r="H499" s="301" t="s">
        <v>2467</v>
      </c>
      <c r="I499" s="705" t="s">
        <v>2468</v>
      </c>
      <c r="J499" s="706">
        <v>1246</v>
      </c>
      <c r="K499" s="706">
        <v>13922</v>
      </c>
      <c r="L499" s="687">
        <v>180786</v>
      </c>
      <c r="M499" s="687">
        <v>115504</v>
      </c>
      <c r="N499" s="707">
        <f>SUM(L499:M499)</f>
        <v>296290</v>
      </c>
      <c r="O499" s="296" t="s">
        <v>2335</v>
      </c>
      <c r="P499" s="122" t="s">
        <v>2469</v>
      </c>
      <c r="Q499" s="699"/>
      <c r="R499" s="137"/>
      <c r="S499" s="700"/>
      <c r="T499" s="701"/>
      <c r="U499" s="702"/>
      <c r="V499" s="702"/>
      <c r="W499" s="703"/>
      <c r="X499" s="151"/>
    </row>
    <row r="500" spans="1:24" ht="24.95" customHeight="1">
      <c r="A500" s="137">
        <v>28</v>
      </c>
      <c r="B500" s="137" t="s">
        <v>2457</v>
      </c>
      <c r="C500" s="137" t="s">
        <v>2464</v>
      </c>
      <c r="D500" s="686" t="s">
        <v>2470</v>
      </c>
      <c r="E500" s="372" t="s">
        <v>263</v>
      </c>
      <c r="F500" s="705">
        <v>2008</v>
      </c>
      <c r="G500" s="137" t="s">
        <v>2466</v>
      </c>
      <c r="H500" s="301" t="s">
        <v>2471</v>
      </c>
      <c r="I500" s="705" t="s">
        <v>2472</v>
      </c>
      <c r="J500" s="706">
        <v>1520</v>
      </c>
      <c r="K500" s="706">
        <v>30707</v>
      </c>
      <c r="L500" s="687">
        <v>84989</v>
      </c>
      <c r="M500" s="687">
        <v>525578</v>
      </c>
      <c r="N500" s="707">
        <f>SUM(L500:M500)</f>
        <v>610567</v>
      </c>
      <c r="O500" s="296" t="s">
        <v>2335</v>
      </c>
      <c r="P500" s="122" t="s">
        <v>2473</v>
      </c>
      <c r="Q500" s="699"/>
      <c r="R500" s="137"/>
      <c r="S500" s="700"/>
      <c r="T500" s="701"/>
      <c r="U500" s="702"/>
      <c r="V500" s="702"/>
      <c r="W500" s="703"/>
      <c r="X500" s="151"/>
    </row>
    <row r="501" spans="1:24" ht="24.95" customHeight="1">
      <c r="A501" s="137">
        <v>29</v>
      </c>
      <c r="B501" s="137" t="s">
        <v>2457</v>
      </c>
      <c r="C501" s="137" t="s">
        <v>2464</v>
      </c>
      <c r="D501" s="686" t="s">
        <v>2474</v>
      </c>
      <c r="E501" s="372" t="s">
        <v>2475</v>
      </c>
      <c r="F501" s="705">
        <v>2017</v>
      </c>
      <c r="G501" s="137" t="s">
        <v>2476</v>
      </c>
      <c r="H501" s="301" t="s">
        <v>2477</v>
      </c>
      <c r="I501" s="705">
        <v>66</v>
      </c>
      <c r="J501" s="706">
        <v>508</v>
      </c>
      <c r="K501" s="706">
        <v>4545</v>
      </c>
      <c r="L501" s="687">
        <v>126573</v>
      </c>
      <c r="M501" s="687">
        <v>306302</v>
      </c>
      <c r="N501" s="707">
        <f>SUM(L501:M501)</f>
        <v>432875</v>
      </c>
      <c r="O501" s="296" t="s">
        <v>2335</v>
      </c>
      <c r="P501" s="122" t="s">
        <v>2478</v>
      </c>
      <c r="Q501" s="699"/>
      <c r="R501" s="137"/>
      <c r="S501" s="700"/>
      <c r="T501" s="701"/>
      <c r="U501" s="702"/>
      <c r="V501" s="702"/>
      <c r="W501" s="703"/>
      <c r="X501" s="151"/>
    </row>
    <row r="502" spans="1:24" ht="24.95" customHeight="1">
      <c r="A502" s="137">
        <v>30</v>
      </c>
      <c r="B502" s="137" t="s">
        <v>2318</v>
      </c>
      <c r="C502" s="137" t="s">
        <v>2396</v>
      </c>
      <c r="D502" s="686" t="s">
        <v>2479</v>
      </c>
      <c r="E502" s="372" t="s">
        <v>263</v>
      </c>
      <c r="F502" s="705">
        <v>2004</v>
      </c>
      <c r="G502" s="137" t="s">
        <v>2480</v>
      </c>
      <c r="H502" s="301" t="s">
        <v>2481</v>
      </c>
      <c r="I502" s="705" t="s">
        <v>2482</v>
      </c>
      <c r="J502" s="706">
        <v>1625</v>
      </c>
      <c r="K502" s="706">
        <v>13955</v>
      </c>
      <c r="L502" s="687">
        <v>146525</v>
      </c>
      <c r="M502" s="687">
        <v>67684</v>
      </c>
      <c r="N502" s="707">
        <f t="shared" si="24"/>
        <v>214209</v>
      </c>
      <c r="O502" s="296" t="s">
        <v>2335</v>
      </c>
      <c r="P502" s="122" t="s">
        <v>2483</v>
      </c>
      <c r="Q502" s="699"/>
      <c r="R502" s="137"/>
      <c r="S502" s="700"/>
      <c r="T502" s="701"/>
      <c r="U502" s="702"/>
      <c r="V502" s="702"/>
      <c r="W502" s="703"/>
      <c r="X502" s="151"/>
    </row>
    <row r="503" spans="1:24" ht="24.95" customHeight="1">
      <c r="A503" s="137">
        <v>31</v>
      </c>
      <c r="B503" s="137" t="s">
        <v>2318</v>
      </c>
      <c r="C503" s="137" t="s">
        <v>2396</v>
      </c>
      <c r="D503" s="686" t="s">
        <v>2484</v>
      </c>
      <c r="E503" s="372" t="s">
        <v>263</v>
      </c>
      <c r="F503" s="705">
        <v>2009</v>
      </c>
      <c r="G503" s="137" t="s">
        <v>2480</v>
      </c>
      <c r="H503" s="301" t="s">
        <v>2485</v>
      </c>
      <c r="I503" s="705" t="s">
        <v>2486</v>
      </c>
      <c r="J503" s="706">
        <v>1544</v>
      </c>
      <c r="K503" s="706">
        <v>12119</v>
      </c>
      <c r="L503" s="687">
        <v>586680</v>
      </c>
      <c r="M503" s="687">
        <v>54636</v>
      </c>
      <c r="N503" s="707">
        <f t="shared" si="24"/>
        <v>641316</v>
      </c>
      <c r="O503" s="296" t="s">
        <v>2335</v>
      </c>
      <c r="P503" s="122" t="s">
        <v>2487</v>
      </c>
      <c r="Q503" s="699"/>
      <c r="R503" s="137"/>
      <c r="S503" s="700"/>
      <c r="T503" s="701"/>
      <c r="U503" s="702"/>
      <c r="V503" s="702"/>
      <c r="W503" s="703"/>
      <c r="X503" s="151"/>
    </row>
    <row r="504" spans="1:24" ht="24.95" customHeight="1">
      <c r="A504" s="137">
        <v>32</v>
      </c>
      <c r="B504" s="137" t="s">
        <v>2318</v>
      </c>
      <c r="C504" s="137" t="s">
        <v>2396</v>
      </c>
      <c r="D504" s="686" t="s">
        <v>2488</v>
      </c>
      <c r="E504" s="372" t="s">
        <v>263</v>
      </c>
      <c r="F504" s="705">
        <v>2009</v>
      </c>
      <c r="G504" s="137" t="s">
        <v>2480</v>
      </c>
      <c r="H504" s="301" t="s">
        <v>2485</v>
      </c>
      <c r="I504" s="705" t="s">
        <v>2489</v>
      </c>
      <c r="J504" s="706">
        <v>1686</v>
      </c>
      <c r="K504" s="706">
        <v>14545</v>
      </c>
      <c r="L504" s="687">
        <v>222844</v>
      </c>
      <c r="M504" s="687">
        <v>119503</v>
      </c>
      <c r="N504" s="707">
        <f t="shared" si="24"/>
        <v>342347</v>
      </c>
      <c r="O504" s="296" t="s">
        <v>2335</v>
      </c>
      <c r="P504" s="122" t="s">
        <v>2490</v>
      </c>
      <c r="Q504" s="699"/>
      <c r="R504" s="137"/>
      <c r="S504" s="700"/>
      <c r="T504" s="701"/>
      <c r="U504" s="702"/>
      <c r="V504" s="702"/>
      <c r="W504" s="703"/>
      <c r="X504" s="151"/>
    </row>
    <row r="505" spans="1:24" ht="24.95" customHeight="1">
      <c r="A505" s="137">
        <v>33</v>
      </c>
      <c r="B505" s="137" t="s">
        <v>2318</v>
      </c>
      <c r="C505" s="137" t="s">
        <v>2396</v>
      </c>
      <c r="D505" s="686" t="s">
        <v>2332</v>
      </c>
      <c r="E505" s="372" t="s">
        <v>263</v>
      </c>
      <c r="F505" s="705">
        <v>2011</v>
      </c>
      <c r="G505" s="137" t="s">
        <v>2480</v>
      </c>
      <c r="H505" s="301" t="s">
        <v>2491</v>
      </c>
      <c r="I505" s="705" t="s">
        <v>2492</v>
      </c>
      <c r="J505" s="706">
        <v>1501</v>
      </c>
      <c r="K505" s="706">
        <v>14897</v>
      </c>
      <c r="L505" s="687">
        <v>318683</v>
      </c>
      <c r="M505" s="687">
        <v>92354</v>
      </c>
      <c r="N505" s="707">
        <f t="shared" si="24"/>
        <v>411037</v>
      </c>
      <c r="O505" s="296" t="s">
        <v>2335</v>
      </c>
      <c r="P505" s="122" t="s">
        <v>2493</v>
      </c>
      <c r="Q505" s="699"/>
      <c r="R505" s="137"/>
      <c r="S505" s="700"/>
      <c r="T505" s="701"/>
      <c r="U505" s="702"/>
      <c r="V505" s="702"/>
      <c r="W505" s="703"/>
      <c r="X505" s="151"/>
    </row>
    <row r="506" spans="1:24" ht="24.95" customHeight="1">
      <c r="A506" s="137">
        <v>34</v>
      </c>
      <c r="B506" s="137" t="s">
        <v>2318</v>
      </c>
      <c r="C506" s="137" t="s">
        <v>2402</v>
      </c>
      <c r="D506" s="686" t="s">
        <v>2494</v>
      </c>
      <c r="E506" s="372" t="s">
        <v>263</v>
      </c>
      <c r="F506" s="705">
        <v>2010</v>
      </c>
      <c r="G506" s="137" t="s">
        <v>2495</v>
      </c>
      <c r="H506" s="301" t="s">
        <v>2496</v>
      </c>
      <c r="I506" s="705" t="s">
        <v>2497</v>
      </c>
      <c r="J506" s="706">
        <v>1672</v>
      </c>
      <c r="K506" s="706">
        <v>18686</v>
      </c>
      <c r="L506" s="687">
        <v>185543</v>
      </c>
      <c r="M506" s="687">
        <v>72915</v>
      </c>
      <c r="N506" s="707">
        <f>SUM(L506:M506)</f>
        <v>258458</v>
      </c>
      <c r="O506" s="296" t="s">
        <v>2335</v>
      </c>
      <c r="P506" s="122" t="s">
        <v>2498</v>
      </c>
      <c r="Q506" s="699"/>
      <c r="R506" s="137"/>
      <c r="S506" s="700"/>
      <c r="T506" s="701"/>
      <c r="U506" s="702"/>
      <c r="V506" s="702"/>
      <c r="W506" s="703"/>
      <c r="X506" s="151"/>
    </row>
    <row r="507" spans="1:24" ht="24.95" customHeight="1">
      <c r="A507" s="137">
        <v>35</v>
      </c>
      <c r="B507" s="137" t="s">
        <v>2318</v>
      </c>
      <c r="C507" s="137" t="s">
        <v>2402</v>
      </c>
      <c r="D507" s="686" t="s">
        <v>2499</v>
      </c>
      <c r="E507" s="372" t="s">
        <v>263</v>
      </c>
      <c r="F507" s="705">
        <v>2012</v>
      </c>
      <c r="G507" s="137" t="s">
        <v>2495</v>
      </c>
      <c r="H507" s="301" t="s">
        <v>2500</v>
      </c>
      <c r="I507" s="705" t="s">
        <v>2501</v>
      </c>
      <c r="J507" s="706">
        <v>1337</v>
      </c>
      <c r="K507" s="706">
        <v>14430</v>
      </c>
      <c r="L507" s="687">
        <v>253962</v>
      </c>
      <c r="M507" s="687">
        <v>39394</v>
      </c>
      <c r="N507" s="707">
        <f t="shared" si="24"/>
        <v>293356</v>
      </c>
      <c r="O507" s="296" t="s">
        <v>2335</v>
      </c>
      <c r="P507" s="122" t="s">
        <v>2502</v>
      </c>
      <c r="Q507" s="699"/>
      <c r="R507" s="137"/>
      <c r="S507" s="700"/>
      <c r="T507" s="701"/>
      <c r="U507" s="702"/>
      <c r="V507" s="702"/>
      <c r="W507" s="703"/>
      <c r="X507" s="151"/>
    </row>
    <row r="508" spans="1:24" ht="24.95" customHeight="1">
      <c r="A508" s="137">
        <v>36</v>
      </c>
      <c r="B508" s="137" t="s">
        <v>2318</v>
      </c>
      <c r="C508" s="137" t="s">
        <v>2503</v>
      </c>
      <c r="D508" s="686" t="s">
        <v>2504</v>
      </c>
      <c r="E508" s="372" t="s">
        <v>263</v>
      </c>
      <c r="F508" s="705">
        <v>1992</v>
      </c>
      <c r="G508" s="137" t="s">
        <v>2505</v>
      </c>
      <c r="H508" s="301" t="s">
        <v>2418</v>
      </c>
      <c r="I508" s="705" t="s">
        <v>2506</v>
      </c>
      <c r="J508" s="706">
        <v>753</v>
      </c>
      <c r="K508" s="706">
        <v>15773</v>
      </c>
      <c r="L508" s="687">
        <v>44955</v>
      </c>
      <c r="M508" s="687">
        <v>110972</v>
      </c>
      <c r="N508" s="707">
        <f t="shared" si="24"/>
        <v>155927</v>
      </c>
      <c r="O508" s="296" t="s">
        <v>2335</v>
      </c>
      <c r="P508" s="122" t="s">
        <v>2490</v>
      </c>
      <c r="Q508" s="699"/>
      <c r="R508" s="137"/>
      <c r="S508" s="700"/>
      <c r="T508" s="701"/>
      <c r="U508" s="702"/>
      <c r="V508" s="702"/>
      <c r="W508" s="703"/>
      <c r="X508" s="151"/>
    </row>
    <row r="509" spans="1:24" ht="24.95" customHeight="1">
      <c r="A509" s="137">
        <v>37</v>
      </c>
      <c r="B509" s="137" t="s">
        <v>2318</v>
      </c>
      <c r="C509" s="137" t="s">
        <v>2503</v>
      </c>
      <c r="D509" s="686" t="s">
        <v>2507</v>
      </c>
      <c r="E509" s="372" t="s">
        <v>263</v>
      </c>
      <c r="F509" s="705">
        <v>1995</v>
      </c>
      <c r="G509" s="137" t="s">
        <v>2505</v>
      </c>
      <c r="H509" s="301" t="s">
        <v>2508</v>
      </c>
      <c r="I509" s="705" t="s">
        <v>2509</v>
      </c>
      <c r="J509" s="706">
        <v>794</v>
      </c>
      <c r="K509" s="706">
        <v>14321</v>
      </c>
      <c r="L509" s="687">
        <v>116450</v>
      </c>
      <c r="M509" s="687">
        <v>156890</v>
      </c>
      <c r="N509" s="707">
        <f t="shared" si="24"/>
        <v>273340</v>
      </c>
      <c r="O509" s="296" t="s">
        <v>2335</v>
      </c>
      <c r="P509" s="122" t="s">
        <v>2510</v>
      </c>
      <c r="Q509" s="699"/>
      <c r="R509" s="137"/>
      <c r="S509" s="700"/>
      <c r="T509" s="701"/>
      <c r="U509" s="702"/>
      <c r="V509" s="702"/>
      <c r="W509" s="703"/>
      <c r="X509" s="151"/>
    </row>
    <row r="510" spans="1:24" ht="24.95" customHeight="1">
      <c r="A510" s="137">
        <v>38</v>
      </c>
      <c r="B510" s="137" t="s">
        <v>2318</v>
      </c>
      <c r="C510" s="137" t="s">
        <v>2414</v>
      </c>
      <c r="D510" s="686" t="s">
        <v>2511</v>
      </c>
      <c r="E510" s="372" t="s">
        <v>263</v>
      </c>
      <c r="F510" s="705">
        <v>1992</v>
      </c>
      <c r="G510" s="137" t="s">
        <v>2512</v>
      </c>
      <c r="H510" s="301" t="s">
        <v>2513</v>
      </c>
      <c r="I510" s="708" t="s">
        <v>2514</v>
      </c>
      <c r="J510" s="706">
        <v>1170</v>
      </c>
      <c r="K510" s="687">
        <v>12328</v>
      </c>
      <c r="L510" s="687">
        <v>341340</v>
      </c>
      <c r="M510" s="707">
        <v>74338</v>
      </c>
      <c r="N510" s="687">
        <f>SUM(L510:M510)</f>
        <v>415678</v>
      </c>
      <c r="O510" s="296" t="s">
        <v>2335</v>
      </c>
      <c r="P510" s="122" t="s">
        <v>2515</v>
      </c>
      <c r="Q510" s="699"/>
      <c r="R510" s="137"/>
      <c r="S510" s="700"/>
      <c r="T510" s="701"/>
      <c r="U510" s="702"/>
      <c r="V510" s="702"/>
      <c r="W510" s="703"/>
      <c r="X510" s="151"/>
    </row>
    <row r="511" spans="1:24" ht="24.95" customHeight="1">
      <c r="A511" s="137">
        <v>39</v>
      </c>
      <c r="B511" s="137" t="s">
        <v>2318</v>
      </c>
      <c r="C511" s="137" t="s">
        <v>2425</v>
      </c>
      <c r="D511" s="686" t="s">
        <v>2516</v>
      </c>
      <c r="E511" s="372" t="s">
        <v>263</v>
      </c>
      <c r="F511" s="705">
        <v>1991</v>
      </c>
      <c r="G511" s="137" t="s">
        <v>2517</v>
      </c>
      <c r="H511" s="301" t="s">
        <v>2518</v>
      </c>
      <c r="I511" s="705" t="s">
        <v>2519</v>
      </c>
      <c r="J511" s="706">
        <v>1154</v>
      </c>
      <c r="K511" s="706">
        <v>11710</v>
      </c>
      <c r="L511" s="687">
        <v>196471</v>
      </c>
      <c r="M511" s="687">
        <v>46723</v>
      </c>
      <c r="N511" s="707">
        <f t="shared" si="24"/>
        <v>243194</v>
      </c>
      <c r="O511" s="296" t="s">
        <v>2335</v>
      </c>
      <c r="P511" s="122" t="s">
        <v>2520</v>
      </c>
      <c r="Q511" s="699"/>
      <c r="R511" s="137"/>
      <c r="S511" s="700"/>
      <c r="T511" s="701"/>
      <c r="U511" s="702"/>
      <c r="V511" s="702"/>
      <c r="W511" s="703"/>
      <c r="X511" s="151"/>
    </row>
    <row r="512" spans="1:24" ht="24.95" customHeight="1">
      <c r="A512" s="137">
        <v>40</v>
      </c>
      <c r="B512" s="137" t="s">
        <v>2318</v>
      </c>
      <c r="C512" s="137" t="s">
        <v>2425</v>
      </c>
      <c r="D512" s="686" t="s">
        <v>2521</v>
      </c>
      <c r="E512" s="372" t="s">
        <v>263</v>
      </c>
      <c r="F512" s="705">
        <v>1997</v>
      </c>
      <c r="G512" s="137" t="s">
        <v>2517</v>
      </c>
      <c r="H512" s="301" t="s">
        <v>2428</v>
      </c>
      <c r="I512" s="705" t="s">
        <v>2522</v>
      </c>
      <c r="J512" s="706">
        <v>1158</v>
      </c>
      <c r="K512" s="706">
        <v>8806</v>
      </c>
      <c r="L512" s="687">
        <v>206002</v>
      </c>
      <c r="M512" s="687">
        <v>71507</v>
      </c>
      <c r="N512" s="707">
        <f>SUM(L512:M512)</f>
        <v>277509</v>
      </c>
      <c r="O512" s="296" t="s">
        <v>2335</v>
      </c>
      <c r="P512" s="122" t="s">
        <v>2487</v>
      </c>
      <c r="Q512" s="699"/>
      <c r="R512" s="137"/>
      <c r="S512" s="700"/>
      <c r="T512" s="701"/>
      <c r="U512" s="702"/>
      <c r="V512" s="702"/>
      <c r="W512" s="703"/>
      <c r="X512" s="151"/>
    </row>
    <row r="513" spans="1:24" ht="24.95" customHeight="1">
      <c r="A513" s="137">
        <v>41</v>
      </c>
      <c r="B513" s="137" t="s">
        <v>2318</v>
      </c>
      <c r="C513" s="137" t="s">
        <v>2425</v>
      </c>
      <c r="D513" s="686" t="s">
        <v>2523</v>
      </c>
      <c r="E513" s="372" t="s">
        <v>263</v>
      </c>
      <c r="F513" s="705">
        <v>2008</v>
      </c>
      <c r="G513" s="137" t="s">
        <v>2517</v>
      </c>
      <c r="H513" s="301" t="s">
        <v>2524</v>
      </c>
      <c r="I513" s="705" t="s">
        <v>2525</v>
      </c>
      <c r="J513" s="706">
        <v>1133</v>
      </c>
      <c r="K513" s="706">
        <v>11229</v>
      </c>
      <c r="L513" s="687">
        <v>106737</v>
      </c>
      <c r="M513" s="687">
        <v>67281</v>
      </c>
      <c r="N513" s="707">
        <f t="shared" si="24"/>
        <v>174018</v>
      </c>
      <c r="O513" s="296" t="s">
        <v>2335</v>
      </c>
      <c r="P513" s="122" t="s">
        <v>2526</v>
      </c>
      <c r="Q513" s="699"/>
      <c r="R513" s="137"/>
      <c r="S513" s="700"/>
      <c r="T513" s="701"/>
      <c r="U513" s="702"/>
      <c r="V513" s="702"/>
      <c r="W513" s="703"/>
      <c r="X513" s="151"/>
    </row>
    <row r="514" spans="1:24" ht="24.95" customHeight="1">
      <c r="A514" s="137">
        <v>42</v>
      </c>
      <c r="B514" s="137" t="s">
        <v>2318</v>
      </c>
      <c r="C514" s="137" t="s">
        <v>2527</v>
      </c>
      <c r="D514" s="686" t="s">
        <v>2528</v>
      </c>
      <c r="E514" s="372" t="s">
        <v>263</v>
      </c>
      <c r="F514" s="705">
        <v>2010</v>
      </c>
      <c r="G514" s="137" t="s">
        <v>2529</v>
      </c>
      <c r="H514" s="301" t="s">
        <v>2530</v>
      </c>
      <c r="I514" s="705" t="s">
        <v>2531</v>
      </c>
      <c r="J514" s="706">
        <v>1085</v>
      </c>
      <c r="K514" s="706">
        <v>10973</v>
      </c>
      <c r="L514" s="687">
        <v>68458</v>
      </c>
      <c r="M514" s="687">
        <v>81774</v>
      </c>
      <c r="N514" s="707">
        <f t="shared" si="24"/>
        <v>150232</v>
      </c>
      <c r="O514" s="296" t="s">
        <v>2335</v>
      </c>
      <c r="P514" s="122" t="s">
        <v>2532</v>
      </c>
      <c r="Q514" s="699"/>
      <c r="R514" s="137"/>
      <c r="S514" s="700"/>
      <c r="T514" s="701"/>
      <c r="U514" s="702"/>
      <c r="V514" s="702"/>
      <c r="W514" s="703"/>
      <c r="X514" s="151"/>
    </row>
    <row r="515" spans="1:24" ht="24.95" customHeight="1">
      <c r="A515" s="137">
        <v>43</v>
      </c>
      <c r="B515" s="137" t="s">
        <v>2318</v>
      </c>
      <c r="C515" s="137" t="s">
        <v>2319</v>
      </c>
      <c r="D515" s="686" t="s">
        <v>2533</v>
      </c>
      <c r="E515" s="372" t="s">
        <v>263</v>
      </c>
      <c r="F515" s="705">
        <v>1991</v>
      </c>
      <c r="G515" s="137" t="s">
        <v>2534</v>
      </c>
      <c r="H515" s="301" t="s">
        <v>2340</v>
      </c>
      <c r="I515" s="705" t="s">
        <v>2535</v>
      </c>
      <c r="J515" s="706">
        <v>756</v>
      </c>
      <c r="K515" s="706">
        <v>7795</v>
      </c>
      <c r="L515" s="687">
        <v>165450</v>
      </c>
      <c r="M515" s="687">
        <v>53708</v>
      </c>
      <c r="N515" s="707">
        <f t="shared" si="24"/>
        <v>219158</v>
      </c>
      <c r="O515" s="296" t="s">
        <v>2335</v>
      </c>
      <c r="P515" s="122" t="s">
        <v>2487</v>
      </c>
      <c r="Q515" s="699"/>
      <c r="R515" s="137"/>
      <c r="S515" s="700"/>
      <c r="T515" s="701"/>
      <c r="U515" s="702"/>
      <c r="V515" s="702"/>
      <c r="W515" s="703"/>
      <c r="X515" s="151"/>
    </row>
    <row r="516" spans="1:24" ht="24.95" customHeight="1">
      <c r="A516" s="137">
        <v>44</v>
      </c>
      <c r="B516" s="137" t="s">
        <v>2318</v>
      </c>
      <c r="C516" s="137" t="s">
        <v>2319</v>
      </c>
      <c r="D516" s="686" t="s">
        <v>2536</v>
      </c>
      <c r="E516" s="372" t="s">
        <v>263</v>
      </c>
      <c r="F516" s="705">
        <v>1998</v>
      </c>
      <c r="G516" s="137" t="s">
        <v>2534</v>
      </c>
      <c r="H516" s="301" t="s">
        <v>2537</v>
      </c>
      <c r="I516" s="705" t="s">
        <v>2538</v>
      </c>
      <c r="J516" s="706">
        <v>972</v>
      </c>
      <c r="K516" s="706">
        <v>11510</v>
      </c>
      <c r="L516" s="687">
        <v>66677</v>
      </c>
      <c r="M516" s="687">
        <v>78636</v>
      </c>
      <c r="N516" s="707">
        <f>SUM(L516:M516)</f>
        <v>145313</v>
      </c>
      <c r="O516" s="296" t="s">
        <v>2335</v>
      </c>
      <c r="P516" s="122" t="s">
        <v>2539</v>
      </c>
      <c r="Q516" s="699"/>
      <c r="R516" s="137"/>
      <c r="S516" s="700"/>
      <c r="T516" s="701"/>
      <c r="U516" s="702"/>
      <c r="V516" s="702"/>
      <c r="W516" s="703"/>
      <c r="X516" s="151"/>
    </row>
    <row r="517" spans="1:24" ht="24.95" customHeight="1">
      <c r="A517" s="137">
        <v>45</v>
      </c>
      <c r="B517" s="137" t="s">
        <v>2318</v>
      </c>
      <c r="C517" s="137" t="s">
        <v>2540</v>
      </c>
      <c r="D517" s="686" t="s">
        <v>2541</v>
      </c>
      <c r="E517" s="372" t="s">
        <v>263</v>
      </c>
      <c r="F517" s="705">
        <v>1993</v>
      </c>
      <c r="G517" s="137" t="s">
        <v>2542</v>
      </c>
      <c r="H517" s="301" t="s">
        <v>2543</v>
      </c>
      <c r="I517" s="705" t="s">
        <v>2544</v>
      </c>
      <c r="J517" s="706">
        <v>1202</v>
      </c>
      <c r="K517" s="706">
        <v>11456</v>
      </c>
      <c r="L517" s="687">
        <v>138833</v>
      </c>
      <c r="M517" s="687">
        <v>51552</v>
      </c>
      <c r="N517" s="707">
        <f>SUM(L517:M517)</f>
        <v>190385</v>
      </c>
      <c r="O517" s="296" t="s">
        <v>2335</v>
      </c>
      <c r="P517" s="122" t="s">
        <v>2487</v>
      </c>
      <c r="Q517" s="699"/>
      <c r="R517" s="137"/>
      <c r="S517" s="700"/>
      <c r="T517" s="701"/>
      <c r="U517" s="702"/>
      <c r="V517" s="702"/>
      <c r="W517" s="703"/>
      <c r="X517" s="151"/>
    </row>
    <row r="518" spans="1:24" ht="24.95" customHeight="1">
      <c r="A518" s="137">
        <v>46</v>
      </c>
      <c r="B518" s="137" t="s">
        <v>2318</v>
      </c>
      <c r="C518" s="137" t="s">
        <v>2545</v>
      </c>
      <c r="D518" s="686" t="s">
        <v>2546</v>
      </c>
      <c r="E518" s="372" t="s">
        <v>2416</v>
      </c>
      <c r="F518" s="705">
        <v>2004</v>
      </c>
      <c r="G518" s="137" t="s">
        <v>2547</v>
      </c>
      <c r="H518" s="301" t="s">
        <v>2548</v>
      </c>
      <c r="I518" s="705" t="s">
        <v>2549</v>
      </c>
      <c r="J518" s="706">
        <v>2506</v>
      </c>
      <c r="K518" s="706">
        <v>19004</v>
      </c>
      <c r="L518" s="687">
        <v>499729</v>
      </c>
      <c r="M518" s="687">
        <v>244702</v>
      </c>
      <c r="N518" s="707">
        <f>SUM(L518:M518)</f>
        <v>744431</v>
      </c>
      <c r="O518" s="296" t="s">
        <v>2335</v>
      </c>
      <c r="P518" s="122" t="s">
        <v>2550</v>
      </c>
      <c r="Q518" s="699"/>
      <c r="R518" s="137"/>
      <c r="S518" s="700"/>
      <c r="T518" s="701"/>
      <c r="U518" s="702"/>
      <c r="V518" s="702"/>
      <c r="W518" s="703"/>
      <c r="X518" s="151"/>
    </row>
    <row r="519" spans="1:24" ht="24.95" customHeight="1">
      <c r="A519" s="137">
        <v>47</v>
      </c>
      <c r="B519" s="137" t="s">
        <v>2318</v>
      </c>
      <c r="C519" s="137" t="s">
        <v>2345</v>
      </c>
      <c r="D519" s="686" t="s">
        <v>2551</v>
      </c>
      <c r="E519" s="372" t="s">
        <v>263</v>
      </c>
      <c r="F519" s="705">
        <v>2006</v>
      </c>
      <c r="G519" s="137" t="s">
        <v>2347</v>
      </c>
      <c r="H519" s="301" t="s">
        <v>2411</v>
      </c>
      <c r="I519" s="705" t="s">
        <v>2552</v>
      </c>
      <c r="J519" s="706">
        <v>1119</v>
      </c>
      <c r="K519" s="706">
        <v>16326</v>
      </c>
      <c r="L519" s="687">
        <v>279848</v>
      </c>
      <c r="M519" s="687">
        <v>86216</v>
      </c>
      <c r="N519" s="707">
        <f t="shared" si="24"/>
        <v>366064</v>
      </c>
      <c r="O519" s="296" t="s">
        <v>2335</v>
      </c>
      <c r="P519" s="122" t="s">
        <v>2553</v>
      </c>
      <c r="Q519" s="699"/>
      <c r="R519" s="137"/>
      <c r="S519" s="700"/>
      <c r="T519" s="701"/>
      <c r="U519" s="702"/>
      <c r="V519" s="702"/>
      <c r="W519" s="703"/>
      <c r="X519" s="151"/>
    </row>
    <row r="520" spans="1:24" ht="24.95" customHeight="1">
      <c r="A520" s="68" t="s">
        <v>140</v>
      </c>
      <c r="B520" s="69"/>
      <c r="C520" s="69"/>
      <c r="D520" s="70">
        <v>47</v>
      </c>
      <c r="E520" s="70"/>
      <c r="F520" s="69"/>
      <c r="G520" s="69"/>
      <c r="H520" s="69"/>
      <c r="I520" s="69"/>
      <c r="J520" s="73">
        <v>102045</v>
      </c>
      <c r="K520" s="73">
        <v>680717</v>
      </c>
      <c r="L520" s="73">
        <v>74402073</v>
      </c>
      <c r="M520" s="73">
        <v>15401689</v>
      </c>
      <c r="N520" s="73">
        <f t="shared" si="24"/>
        <v>89803762</v>
      </c>
      <c r="O520" s="71"/>
      <c r="P520" s="73">
        <v>36</v>
      </c>
      <c r="Q520" s="73"/>
      <c r="R520" s="73">
        <v>11</v>
      </c>
      <c r="S520" s="72"/>
      <c r="T520" s="69"/>
      <c r="U520" s="69"/>
      <c r="V520" s="69"/>
      <c r="W520" s="74"/>
      <c r="X520" s="69"/>
    </row>
    <row r="521" spans="1:24" ht="24.95" customHeight="1">
      <c r="A521" s="56">
        <v>1</v>
      </c>
      <c r="B521" s="709" t="s">
        <v>3847</v>
      </c>
      <c r="C521" s="710" t="s">
        <v>3848</v>
      </c>
      <c r="D521" s="711" t="s">
        <v>3849</v>
      </c>
      <c r="E521" s="712" t="s">
        <v>3850</v>
      </c>
      <c r="F521" s="713">
        <v>2013</v>
      </c>
      <c r="G521" s="714" t="s">
        <v>3851</v>
      </c>
      <c r="H521" s="714" t="s">
        <v>3852</v>
      </c>
      <c r="I521" s="715" t="s">
        <v>3853</v>
      </c>
      <c r="J521" s="716">
        <v>1152.97</v>
      </c>
      <c r="K521" s="716">
        <v>7330</v>
      </c>
      <c r="L521" s="717">
        <v>252466</v>
      </c>
      <c r="M521" s="718">
        <v>135756</v>
      </c>
      <c r="N521" s="719">
        <f>SUM(L521:M521)</f>
        <v>388222</v>
      </c>
      <c r="O521" s="720"/>
      <c r="P521" s="721"/>
      <c r="Q521" s="720" t="s">
        <v>2756</v>
      </c>
      <c r="R521" s="721" t="s">
        <v>4036</v>
      </c>
      <c r="S521" s="722">
        <v>0</v>
      </c>
      <c r="T521" s="710" t="s">
        <v>2716</v>
      </c>
      <c r="U521" s="710" t="s">
        <v>4037</v>
      </c>
      <c r="V521" s="723" t="s">
        <v>4038</v>
      </c>
      <c r="W521" s="435"/>
      <c r="X521" s="724" t="s">
        <v>4039</v>
      </c>
    </row>
    <row r="522" spans="1:24" ht="24.95" customHeight="1">
      <c r="A522" s="56">
        <v>2</v>
      </c>
      <c r="B522" s="709" t="s">
        <v>3847</v>
      </c>
      <c r="C522" s="725" t="s">
        <v>2554</v>
      </c>
      <c r="D522" s="726" t="s">
        <v>2555</v>
      </c>
      <c r="E522" s="712" t="s">
        <v>3850</v>
      </c>
      <c r="F522" s="727">
        <v>1992</v>
      </c>
      <c r="G522" s="728" t="s">
        <v>3854</v>
      </c>
      <c r="H522" s="728" t="s">
        <v>3855</v>
      </c>
      <c r="I522" s="726" t="s">
        <v>3856</v>
      </c>
      <c r="J522" s="729">
        <v>745</v>
      </c>
      <c r="K522" s="729">
        <v>6948</v>
      </c>
      <c r="L522" s="730">
        <v>47675</v>
      </c>
      <c r="M522" s="730">
        <v>2895</v>
      </c>
      <c r="N522" s="730">
        <f t="shared" ref="N522:N528" si="25">L522+M522</f>
        <v>50570</v>
      </c>
      <c r="O522" s="731"/>
      <c r="P522" s="726"/>
      <c r="Q522" s="731" t="s">
        <v>469</v>
      </c>
      <c r="R522" s="726" t="s">
        <v>2556</v>
      </c>
      <c r="S522" s="732">
        <v>315</v>
      </c>
      <c r="T522" s="725" t="s">
        <v>281</v>
      </c>
      <c r="U522" s="733" t="s">
        <v>4040</v>
      </c>
      <c r="V522" s="733" t="s">
        <v>4041</v>
      </c>
      <c r="W522" s="154">
        <v>1</v>
      </c>
      <c r="X522" s="151"/>
    </row>
    <row r="523" spans="1:24" ht="24.95" customHeight="1">
      <c r="A523" s="56">
        <v>3</v>
      </c>
      <c r="B523" s="709" t="s">
        <v>3847</v>
      </c>
      <c r="C523" s="725" t="s">
        <v>2554</v>
      </c>
      <c r="D523" s="726" t="s">
        <v>2557</v>
      </c>
      <c r="E523" s="712" t="s">
        <v>3850</v>
      </c>
      <c r="F523" s="727">
        <v>1999</v>
      </c>
      <c r="G523" s="728" t="s">
        <v>3854</v>
      </c>
      <c r="H523" s="728" t="s">
        <v>3857</v>
      </c>
      <c r="I523" s="734" t="s">
        <v>3858</v>
      </c>
      <c r="J523" s="729">
        <v>0</v>
      </c>
      <c r="K523" s="729">
        <v>14385.44</v>
      </c>
      <c r="L523" s="730">
        <v>0</v>
      </c>
      <c r="M523" s="730">
        <v>60356</v>
      </c>
      <c r="N523" s="730">
        <f t="shared" si="25"/>
        <v>60356</v>
      </c>
      <c r="O523" s="731"/>
      <c r="P523" s="735"/>
      <c r="Q523" s="731" t="s">
        <v>2558</v>
      </c>
      <c r="R523" s="735" t="s">
        <v>2559</v>
      </c>
      <c r="S523" s="736">
        <v>797</v>
      </c>
      <c r="T523" s="725" t="s">
        <v>281</v>
      </c>
      <c r="U523" s="737" t="s">
        <v>4042</v>
      </c>
      <c r="V523" s="737" t="s">
        <v>4043</v>
      </c>
      <c r="W523" s="154">
        <v>1</v>
      </c>
      <c r="X523" s="151"/>
    </row>
    <row r="524" spans="1:24" ht="24.95" customHeight="1">
      <c r="A524" s="56">
        <v>4</v>
      </c>
      <c r="B524" s="709" t="s">
        <v>3847</v>
      </c>
      <c r="C524" s="725" t="s">
        <v>2554</v>
      </c>
      <c r="D524" s="726" t="s">
        <v>2560</v>
      </c>
      <c r="E524" s="712" t="s">
        <v>3850</v>
      </c>
      <c r="F524" s="727">
        <v>2000</v>
      </c>
      <c r="G524" s="728" t="s">
        <v>3854</v>
      </c>
      <c r="H524" s="728" t="s">
        <v>3859</v>
      </c>
      <c r="I524" s="734" t="s">
        <v>3860</v>
      </c>
      <c r="J524" s="729">
        <v>1600.13</v>
      </c>
      <c r="K524" s="729">
        <v>11203</v>
      </c>
      <c r="L524" s="730">
        <v>134785</v>
      </c>
      <c r="M524" s="730">
        <v>112649</v>
      </c>
      <c r="N524" s="730">
        <f t="shared" si="25"/>
        <v>247434</v>
      </c>
      <c r="O524" s="731"/>
      <c r="P524" s="735"/>
      <c r="Q524" s="731" t="s">
        <v>469</v>
      </c>
      <c r="R524" s="735" t="s">
        <v>2561</v>
      </c>
      <c r="S524" s="736">
        <v>4193</v>
      </c>
      <c r="T524" s="725" t="s">
        <v>281</v>
      </c>
      <c r="U524" s="737" t="s">
        <v>4044</v>
      </c>
      <c r="V524" s="737" t="s">
        <v>4045</v>
      </c>
      <c r="W524" s="154">
        <v>1</v>
      </c>
      <c r="X524" s="151"/>
    </row>
    <row r="525" spans="1:24" ht="24.95" customHeight="1">
      <c r="A525" s="56">
        <v>5</v>
      </c>
      <c r="B525" s="709" t="s">
        <v>3847</v>
      </c>
      <c r="C525" s="725" t="s">
        <v>2554</v>
      </c>
      <c r="D525" s="726" t="s">
        <v>2562</v>
      </c>
      <c r="E525" s="712" t="s">
        <v>3850</v>
      </c>
      <c r="F525" s="727">
        <v>2010</v>
      </c>
      <c r="G525" s="728" t="s">
        <v>3854</v>
      </c>
      <c r="H525" s="727" t="s">
        <v>3861</v>
      </c>
      <c r="I525" s="726" t="s">
        <v>3862</v>
      </c>
      <c r="J525" s="729">
        <v>807.7</v>
      </c>
      <c r="K525" s="729">
        <v>12497</v>
      </c>
      <c r="L525" s="730">
        <v>38926</v>
      </c>
      <c r="M525" s="730">
        <v>70705</v>
      </c>
      <c r="N525" s="730">
        <f t="shared" si="25"/>
        <v>109631</v>
      </c>
      <c r="O525" s="731"/>
      <c r="P525" s="726"/>
      <c r="Q525" s="731" t="s">
        <v>497</v>
      </c>
      <c r="R525" s="726" t="s">
        <v>2563</v>
      </c>
      <c r="S525" s="732">
        <v>14839</v>
      </c>
      <c r="T525" s="725" t="s">
        <v>607</v>
      </c>
      <c r="U525" s="733" t="s">
        <v>4046</v>
      </c>
      <c r="V525" s="733" t="s">
        <v>4047</v>
      </c>
      <c r="W525" s="154">
        <v>5</v>
      </c>
      <c r="X525" s="151"/>
    </row>
    <row r="526" spans="1:24" ht="24.95" customHeight="1">
      <c r="A526" s="56">
        <v>6</v>
      </c>
      <c r="B526" s="709" t="s">
        <v>3847</v>
      </c>
      <c r="C526" s="725" t="s">
        <v>2554</v>
      </c>
      <c r="D526" s="726" t="s">
        <v>2564</v>
      </c>
      <c r="E526" s="712" t="s">
        <v>3850</v>
      </c>
      <c r="F526" s="727">
        <v>2011</v>
      </c>
      <c r="G526" s="728" t="s">
        <v>3854</v>
      </c>
      <c r="H526" s="728" t="s">
        <v>3863</v>
      </c>
      <c r="I526" s="734" t="s">
        <v>3864</v>
      </c>
      <c r="J526" s="729">
        <v>1643.94</v>
      </c>
      <c r="K526" s="729">
        <v>23459</v>
      </c>
      <c r="L526" s="730">
        <v>278973</v>
      </c>
      <c r="M526" s="730">
        <v>209613</v>
      </c>
      <c r="N526" s="730">
        <f t="shared" si="25"/>
        <v>488586</v>
      </c>
      <c r="O526" s="731"/>
      <c r="P526" s="735"/>
      <c r="Q526" s="731" t="s">
        <v>469</v>
      </c>
      <c r="R526" s="735" t="s">
        <v>4048</v>
      </c>
      <c r="S526" s="736">
        <v>6318</v>
      </c>
      <c r="T526" s="725" t="s">
        <v>281</v>
      </c>
      <c r="U526" s="725" t="s">
        <v>4049</v>
      </c>
      <c r="V526" s="737" t="s">
        <v>4050</v>
      </c>
      <c r="W526" s="154">
        <v>1</v>
      </c>
      <c r="X526" s="151"/>
    </row>
    <row r="527" spans="1:24" ht="24.95" customHeight="1">
      <c r="A527" s="56">
        <v>7</v>
      </c>
      <c r="B527" s="709" t="s">
        <v>3847</v>
      </c>
      <c r="C527" s="725" t="s">
        <v>3865</v>
      </c>
      <c r="D527" s="726" t="s">
        <v>3866</v>
      </c>
      <c r="E527" s="712" t="s">
        <v>3850</v>
      </c>
      <c r="F527" s="727">
        <v>2014</v>
      </c>
      <c r="G527" s="728" t="s">
        <v>3854</v>
      </c>
      <c r="H527" s="728" t="s">
        <v>3867</v>
      </c>
      <c r="I527" s="734" t="s">
        <v>3868</v>
      </c>
      <c r="J527" s="729">
        <v>530.07000000000005</v>
      </c>
      <c r="K527" s="729">
        <v>6128</v>
      </c>
      <c r="L527" s="738">
        <v>102942</v>
      </c>
      <c r="M527" s="738">
        <v>21237</v>
      </c>
      <c r="N527" s="730">
        <f t="shared" si="25"/>
        <v>124179</v>
      </c>
      <c r="O527" s="731"/>
      <c r="P527" s="735"/>
      <c r="Q527" s="731" t="s">
        <v>4051</v>
      </c>
      <c r="R527" s="735" t="s">
        <v>4052</v>
      </c>
      <c r="S527" s="736">
        <v>1243</v>
      </c>
      <c r="T527" s="725" t="s">
        <v>2716</v>
      </c>
      <c r="U527" s="737" t="s">
        <v>4053</v>
      </c>
      <c r="V527" s="737" t="s">
        <v>4054</v>
      </c>
      <c r="W527" s="154">
        <v>1</v>
      </c>
      <c r="X527" s="151"/>
    </row>
    <row r="528" spans="1:24" ht="24.95" customHeight="1">
      <c r="A528" s="56">
        <v>8</v>
      </c>
      <c r="B528" s="709" t="s">
        <v>3847</v>
      </c>
      <c r="C528" s="725" t="s">
        <v>4025</v>
      </c>
      <c r="D528" s="726" t="s">
        <v>4026</v>
      </c>
      <c r="E528" s="712" t="s">
        <v>4027</v>
      </c>
      <c r="F528" s="727">
        <v>2011</v>
      </c>
      <c r="G528" s="728" t="s">
        <v>4028</v>
      </c>
      <c r="H528" s="728" t="s">
        <v>4029</v>
      </c>
      <c r="I528" s="734" t="s">
        <v>4030</v>
      </c>
      <c r="J528" s="729">
        <v>828</v>
      </c>
      <c r="K528" s="729">
        <v>9907</v>
      </c>
      <c r="L528" s="738">
        <v>137207</v>
      </c>
      <c r="M528" s="738">
        <v>131763</v>
      </c>
      <c r="N528" s="730">
        <f t="shared" si="25"/>
        <v>268970</v>
      </c>
      <c r="O528" s="731"/>
      <c r="P528" s="735"/>
      <c r="Q528" s="731" t="s">
        <v>2654</v>
      </c>
      <c r="R528" s="735" t="s">
        <v>4055</v>
      </c>
      <c r="S528" s="736">
        <v>2691</v>
      </c>
      <c r="T528" s="725" t="s">
        <v>2716</v>
      </c>
      <c r="U528" s="737" t="s">
        <v>4056</v>
      </c>
      <c r="V528" s="737" t="s">
        <v>4057</v>
      </c>
      <c r="W528" s="154">
        <v>1</v>
      </c>
      <c r="X528" s="151"/>
    </row>
    <row r="529" spans="1:24" ht="24.95" customHeight="1">
      <c r="A529" s="56">
        <v>9</v>
      </c>
      <c r="B529" s="709" t="s">
        <v>4031</v>
      </c>
      <c r="C529" s="710" t="s">
        <v>4032</v>
      </c>
      <c r="D529" s="715" t="s">
        <v>4033</v>
      </c>
      <c r="E529" s="712" t="s">
        <v>4027</v>
      </c>
      <c r="F529" s="739">
        <v>2008</v>
      </c>
      <c r="G529" s="740" t="s">
        <v>2565</v>
      </c>
      <c r="H529" s="740" t="s">
        <v>4034</v>
      </c>
      <c r="I529" s="741">
        <v>318</v>
      </c>
      <c r="J529" s="742">
        <v>1751.87</v>
      </c>
      <c r="K529" s="742">
        <v>14268</v>
      </c>
      <c r="L529" s="743">
        <v>124147</v>
      </c>
      <c r="M529" s="743">
        <v>754777</v>
      </c>
      <c r="N529" s="744">
        <f>SUM(L529:M529)</f>
        <v>878924</v>
      </c>
      <c r="O529" s="720"/>
      <c r="P529" s="745"/>
      <c r="Q529" s="720" t="s">
        <v>2654</v>
      </c>
      <c r="R529" s="745" t="s">
        <v>4058</v>
      </c>
      <c r="S529" s="722">
        <v>5733</v>
      </c>
      <c r="T529" s="710" t="s">
        <v>2716</v>
      </c>
      <c r="U529" s="746" t="s">
        <v>4059</v>
      </c>
      <c r="V529" s="723" t="s">
        <v>4060</v>
      </c>
      <c r="W529" s="154">
        <v>1</v>
      </c>
      <c r="X529" s="151"/>
    </row>
    <row r="530" spans="1:24" ht="24.95" customHeight="1">
      <c r="A530" s="56">
        <v>10</v>
      </c>
      <c r="B530" s="709" t="s">
        <v>4031</v>
      </c>
      <c r="C530" s="710" t="s">
        <v>2566</v>
      </c>
      <c r="D530" s="715" t="s">
        <v>2567</v>
      </c>
      <c r="E530" s="712" t="s">
        <v>4035</v>
      </c>
      <c r="F530" s="739">
        <v>1999</v>
      </c>
      <c r="G530" s="740" t="s">
        <v>3869</v>
      </c>
      <c r="H530" s="740" t="s">
        <v>3870</v>
      </c>
      <c r="I530" s="741" t="s">
        <v>3871</v>
      </c>
      <c r="J530" s="747">
        <v>1070</v>
      </c>
      <c r="K530" s="747">
        <v>14151</v>
      </c>
      <c r="L530" s="743">
        <v>56171</v>
      </c>
      <c r="M530" s="743">
        <v>616984</v>
      </c>
      <c r="N530" s="744">
        <v>673155</v>
      </c>
      <c r="O530" s="720"/>
      <c r="P530" s="748"/>
      <c r="Q530" s="720" t="s">
        <v>497</v>
      </c>
      <c r="R530" s="748" t="s">
        <v>4061</v>
      </c>
      <c r="S530" s="722">
        <v>12000</v>
      </c>
      <c r="T530" s="710" t="s">
        <v>281</v>
      </c>
      <c r="U530" s="710" t="s">
        <v>649</v>
      </c>
      <c r="V530" s="723" t="s">
        <v>2568</v>
      </c>
      <c r="W530" s="154">
        <v>1</v>
      </c>
      <c r="X530" s="151"/>
    </row>
    <row r="531" spans="1:24" ht="24.95" customHeight="1">
      <c r="A531" s="56">
        <v>11</v>
      </c>
      <c r="B531" s="709" t="s">
        <v>3847</v>
      </c>
      <c r="C531" s="720" t="s">
        <v>2569</v>
      </c>
      <c r="D531" s="711" t="s">
        <v>2570</v>
      </c>
      <c r="E531" s="712" t="s">
        <v>3850</v>
      </c>
      <c r="F531" s="749">
        <v>1999</v>
      </c>
      <c r="G531" s="750" t="s">
        <v>3872</v>
      </c>
      <c r="H531" s="750" t="s">
        <v>3873</v>
      </c>
      <c r="I531" s="751" t="s">
        <v>3874</v>
      </c>
      <c r="J531" s="752">
        <v>1906</v>
      </c>
      <c r="K531" s="752">
        <v>14199</v>
      </c>
      <c r="L531" s="753">
        <v>475971</v>
      </c>
      <c r="M531" s="753">
        <v>64761</v>
      </c>
      <c r="N531" s="754">
        <f t="shared" ref="N531:N538" si="26">SUM(L531:M531)</f>
        <v>540732</v>
      </c>
      <c r="O531" s="720"/>
      <c r="P531" s="755"/>
      <c r="Q531" s="720" t="s">
        <v>4062</v>
      </c>
      <c r="R531" s="755" t="s">
        <v>4063</v>
      </c>
      <c r="S531" s="722">
        <v>7525</v>
      </c>
      <c r="T531" s="720" t="s">
        <v>281</v>
      </c>
      <c r="U531" s="746" t="s">
        <v>4064</v>
      </c>
      <c r="V531" s="737" t="s">
        <v>4065</v>
      </c>
      <c r="W531" s="154">
        <v>2.5</v>
      </c>
      <c r="X531" s="151"/>
    </row>
    <row r="532" spans="1:24" ht="24.95" customHeight="1">
      <c r="A532" s="56">
        <v>12</v>
      </c>
      <c r="B532" s="709" t="s">
        <v>3847</v>
      </c>
      <c r="C532" s="720" t="s">
        <v>2569</v>
      </c>
      <c r="D532" s="711" t="s">
        <v>2571</v>
      </c>
      <c r="E532" s="712" t="s">
        <v>3850</v>
      </c>
      <c r="F532" s="749">
        <v>1995</v>
      </c>
      <c r="G532" s="750" t="s">
        <v>3872</v>
      </c>
      <c r="H532" s="750" t="s">
        <v>3875</v>
      </c>
      <c r="I532" s="751" t="s">
        <v>3876</v>
      </c>
      <c r="J532" s="752">
        <v>360</v>
      </c>
      <c r="K532" s="752">
        <v>6787</v>
      </c>
      <c r="L532" s="753">
        <v>70086</v>
      </c>
      <c r="M532" s="753">
        <v>13939</v>
      </c>
      <c r="N532" s="754">
        <f t="shared" si="26"/>
        <v>84025</v>
      </c>
      <c r="O532" s="720"/>
      <c r="P532" s="756"/>
      <c r="Q532" s="720" t="s">
        <v>2654</v>
      </c>
      <c r="R532" s="756" t="s">
        <v>4066</v>
      </c>
      <c r="S532" s="722">
        <v>1204</v>
      </c>
      <c r="T532" s="720" t="s">
        <v>281</v>
      </c>
      <c r="U532" s="746" t="s">
        <v>4067</v>
      </c>
      <c r="V532" s="737" t="s">
        <v>4068</v>
      </c>
      <c r="W532" s="154">
        <v>1.5</v>
      </c>
      <c r="X532" s="151"/>
    </row>
    <row r="533" spans="1:24" ht="24.95" customHeight="1">
      <c r="A533" s="56">
        <v>13</v>
      </c>
      <c r="B533" s="709" t="s">
        <v>3847</v>
      </c>
      <c r="C533" s="720" t="s">
        <v>2569</v>
      </c>
      <c r="D533" s="711" t="s">
        <v>2572</v>
      </c>
      <c r="E533" s="712" t="s">
        <v>3850</v>
      </c>
      <c r="F533" s="749">
        <v>1993</v>
      </c>
      <c r="G533" s="750" t="s">
        <v>3872</v>
      </c>
      <c r="H533" s="750" t="s">
        <v>3873</v>
      </c>
      <c r="I533" s="751" t="s">
        <v>3877</v>
      </c>
      <c r="J533" s="752">
        <v>644</v>
      </c>
      <c r="K533" s="752">
        <v>9056</v>
      </c>
      <c r="L533" s="753">
        <v>14469</v>
      </c>
      <c r="M533" s="753">
        <v>49027</v>
      </c>
      <c r="N533" s="754">
        <f t="shared" si="26"/>
        <v>63496</v>
      </c>
      <c r="O533" s="720"/>
      <c r="P533" s="755"/>
      <c r="Q533" s="720" t="s">
        <v>2654</v>
      </c>
      <c r="R533" s="755" t="s">
        <v>4069</v>
      </c>
      <c r="S533" s="757">
        <v>1562</v>
      </c>
      <c r="T533" s="720" t="s">
        <v>281</v>
      </c>
      <c r="U533" s="746" t="s">
        <v>4070</v>
      </c>
      <c r="V533" s="737" t="s">
        <v>4071</v>
      </c>
      <c r="W533" s="154">
        <v>1</v>
      </c>
      <c r="X533" s="151"/>
    </row>
    <row r="534" spans="1:24" ht="24.95" customHeight="1">
      <c r="A534" s="56">
        <v>14</v>
      </c>
      <c r="B534" s="709" t="s">
        <v>3847</v>
      </c>
      <c r="C534" s="720" t="s">
        <v>2569</v>
      </c>
      <c r="D534" s="711" t="s">
        <v>2573</v>
      </c>
      <c r="E534" s="712" t="s">
        <v>3850</v>
      </c>
      <c r="F534" s="749">
        <v>1996</v>
      </c>
      <c r="G534" s="750" t="s">
        <v>3872</v>
      </c>
      <c r="H534" s="750" t="s">
        <v>3878</v>
      </c>
      <c r="I534" s="751" t="s">
        <v>3879</v>
      </c>
      <c r="J534" s="752">
        <v>333.01</v>
      </c>
      <c r="K534" s="752">
        <v>6488</v>
      </c>
      <c r="L534" s="753">
        <v>19793</v>
      </c>
      <c r="M534" s="753">
        <v>36113</v>
      </c>
      <c r="N534" s="754">
        <f t="shared" si="26"/>
        <v>55906</v>
      </c>
      <c r="O534" s="720"/>
      <c r="P534" s="755"/>
      <c r="Q534" s="720" t="s">
        <v>2654</v>
      </c>
      <c r="R534" s="755" t="s">
        <v>4072</v>
      </c>
      <c r="S534" s="757">
        <v>2272</v>
      </c>
      <c r="T534" s="720" t="s">
        <v>281</v>
      </c>
      <c r="U534" s="746" t="s">
        <v>4073</v>
      </c>
      <c r="V534" s="737" t="s">
        <v>4074</v>
      </c>
      <c r="W534" s="154">
        <v>0.9</v>
      </c>
      <c r="X534" s="151"/>
    </row>
    <row r="535" spans="1:24" ht="24.95" customHeight="1">
      <c r="A535" s="56">
        <v>15</v>
      </c>
      <c r="B535" s="709" t="s">
        <v>3847</v>
      </c>
      <c r="C535" s="720" t="s">
        <v>3880</v>
      </c>
      <c r="D535" s="711" t="s">
        <v>3881</v>
      </c>
      <c r="E535" s="712" t="s">
        <v>3850</v>
      </c>
      <c r="F535" s="749">
        <v>2004</v>
      </c>
      <c r="G535" s="750" t="s">
        <v>3872</v>
      </c>
      <c r="H535" s="750" t="s">
        <v>3882</v>
      </c>
      <c r="I535" s="751" t="s">
        <v>3883</v>
      </c>
      <c r="J535" s="752">
        <v>875.8</v>
      </c>
      <c r="K535" s="752">
        <v>11751</v>
      </c>
      <c r="L535" s="753">
        <v>199552</v>
      </c>
      <c r="M535" s="753">
        <v>35218</v>
      </c>
      <c r="N535" s="754">
        <f t="shared" si="26"/>
        <v>234770</v>
      </c>
      <c r="O535" s="720"/>
      <c r="P535" s="755"/>
      <c r="Q535" s="720" t="s">
        <v>4075</v>
      </c>
      <c r="R535" s="755" t="s">
        <v>4076</v>
      </c>
      <c r="S535" s="757">
        <v>3466</v>
      </c>
      <c r="T535" s="720" t="s">
        <v>281</v>
      </c>
      <c r="U535" s="746" t="s">
        <v>4077</v>
      </c>
      <c r="V535" s="737" t="s">
        <v>4078</v>
      </c>
      <c r="W535" s="154">
        <v>1.5</v>
      </c>
      <c r="X535" s="151"/>
    </row>
    <row r="536" spans="1:24" ht="24.95" customHeight="1">
      <c r="A536" s="56">
        <v>16</v>
      </c>
      <c r="B536" s="709" t="s">
        <v>3847</v>
      </c>
      <c r="C536" s="720" t="s">
        <v>2569</v>
      </c>
      <c r="D536" s="711" t="s">
        <v>2574</v>
      </c>
      <c r="E536" s="712" t="s">
        <v>3850</v>
      </c>
      <c r="F536" s="749">
        <v>1996</v>
      </c>
      <c r="G536" s="750" t="s">
        <v>3872</v>
      </c>
      <c r="H536" s="750" t="s">
        <v>3884</v>
      </c>
      <c r="I536" s="711" t="s">
        <v>3885</v>
      </c>
      <c r="J536" s="752">
        <v>900.47</v>
      </c>
      <c r="K536" s="752">
        <v>7176</v>
      </c>
      <c r="L536" s="758">
        <v>91406</v>
      </c>
      <c r="M536" s="758">
        <v>39468</v>
      </c>
      <c r="N536" s="754">
        <f t="shared" si="26"/>
        <v>130874</v>
      </c>
      <c r="O536" s="720"/>
      <c r="P536" s="759"/>
      <c r="Q536" s="720" t="s">
        <v>4075</v>
      </c>
      <c r="R536" s="759" t="s">
        <v>4079</v>
      </c>
      <c r="S536" s="757">
        <v>2093</v>
      </c>
      <c r="T536" s="720" t="s">
        <v>281</v>
      </c>
      <c r="U536" s="750" t="s">
        <v>4080</v>
      </c>
      <c r="V536" s="733" t="s">
        <v>4081</v>
      </c>
      <c r="W536" s="154">
        <v>1</v>
      </c>
      <c r="X536" s="151"/>
    </row>
    <row r="537" spans="1:24" ht="24.95" customHeight="1">
      <c r="A537" s="56">
        <v>17</v>
      </c>
      <c r="B537" s="709" t="s">
        <v>3847</v>
      </c>
      <c r="C537" s="720" t="s">
        <v>2569</v>
      </c>
      <c r="D537" s="711" t="s">
        <v>2575</v>
      </c>
      <c r="E537" s="712" t="s">
        <v>3850</v>
      </c>
      <c r="F537" s="749">
        <v>1999</v>
      </c>
      <c r="G537" s="750" t="s">
        <v>3872</v>
      </c>
      <c r="H537" s="750" t="s">
        <v>3875</v>
      </c>
      <c r="I537" s="751" t="s">
        <v>3886</v>
      </c>
      <c r="J537" s="752">
        <v>1152.97</v>
      </c>
      <c r="K537" s="752">
        <v>15935</v>
      </c>
      <c r="L537" s="753">
        <v>804808</v>
      </c>
      <c r="M537" s="753">
        <v>90428</v>
      </c>
      <c r="N537" s="754">
        <f t="shared" si="26"/>
        <v>895236</v>
      </c>
      <c r="O537" s="720"/>
      <c r="P537" s="760"/>
      <c r="Q537" s="720" t="s">
        <v>2654</v>
      </c>
      <c r="R537" s="760" t="s">
        <v>4082</v>
      </c>
      <c r="S537" s="722">
        <v>3223</v>
      </c>
      <c r="T537" s="720" t="s">
        <v>4083</v>
      </c>
      <c r="U537" s="746" t="s">
        <v>4084</v>
      </c>
      <c r="V537" s="737" t="s">
        <v>4085</v>
      </c>
      <c r="W537" s="154">
        <v>1</v>
      </c>
      <c r="X537" s="151"/>
    </row>
    <row r="538" spans="1:24" ht="24.95" customHeight="1">
      <c r="A538" s="56">
        <v>18</v>
      </c>
      <c r="B538" s="709" t="s">
        <v>3847</v>
      </c>
      <c r="C538" s="720" t="s">
        <v>2569</v>
      </c>
      <c r="D538" s="711" t="s">
        <v>2576</v>
      </c>
      <c r="E538" s="712" t="s">
        <v>3850</v>
      </c>
      <c r="F538" s="749">
        <v>1992</v>
      </c>
      <c r="G538" s="750" t="s">
        <v>3872</v>
      </c>
      <c r="H538" s="750" t="s">
        <v>3887</v>
      </c>
      <c r="I538" s="711" t="s">
        <v>3888</v>
      </c>
      <c r="J538" s="752">
        <v>376</v>
      </c>
      <c r="K538" s="752">
        <v>5396</v>
      </c>
      <c r="L538" s="758">
        <v>7762</v>
      </c>
      <c r="M538" s="758">
        <v>18483</v>
      </c>
      <c r="N538" s="754">
        <f t="shared" si="26"/>
        <v>26245</v>
      </c>
      <c r="O538" s="720"/>
      <c r="P538" s="759"/>
      <c r="Q538" s="720" t="s">
        <v>4051</v>
      </c>
      <c r="R538" s="759" t="s">
        <v>2577</v>
      </c>
      <c r="S538" s="761">
        <v>1509</v>
      </c>
      <c r="T538" s="720" t="s">
        <v>281</v>
      </c>
      <c r="U538" s="750" t="s">
        <v>4086</v>
      </c>
      <c r="V538" s="750" t="s">
        <v>4087</v>
      </c>
      <c r="W538" s="154">
        <v>1.4</v>
      </c>
      <c r="X538" s="151"/>
    </row>
    <row r="539" spans="1:24" ht="24.95" customHeight="1">
      <c r="A539" s="56">
        <v>19</v>
      </c>
      <c r="B539" s="709" t="s">
        <v>3847</v>
      </c>
      <c r="C539" s="710" t="s">
        <v>3889</v>
      </c>
      <c r="D539" s="715" t="s">
        <v>3890</v>
      </c>
      <c r="E539" s="712" t="s">
        <v>3850</v>
      </c>
      <c r="F539" s="739">
        <v>2000</v>
      </c>
      <c r="G539" s="740" t="s">
        <v>3891</v>
      </c>
      <c r="H539" s="740" t="s">
        <v>3892</v>
      </c>
      <c r="I539" s="711" t="s">
        <v>3893</v>
      </c>
      <c r="J539" s="719">
        <v>217</v>
      </c>
      <c r="K539" s="719">
        <v>55168</v>
      </c>
      <c r="L539" s="719">
        <v>24439</v>
      </c>
      <c r="M539" s="719">
        <v>27512</v>
      </c>
      <c r="N539" s="744">
        <v>51951</v>
      </c>
      <c r="O539" s="720"/>
      <c r="P539" s="721"/>
      <c r="Q539" s="720" t="s">
        <v>2654</v>
      </c>
      <c r="R539" s="721" t="s">
        <v>4088</v>
      </c>
      <c r="S539" s="722">
        <v>2633</v>
      </c>
      <c r="T539" s="710" t="s">
        <v>2716</v>
      </c>
      <c r="U539" s="710" t="s">
        <v>4089</v>
      </c>
      <c r="V539" s="723" t="s">
        <v>4090</v>
      </c>
      <c r="W539" s="154">
        <v>2.5</v>
      </c>
      <c r="X539" s="151"/>
    </row>
    <row r="540" spans="1:24" ht="24.95" customHeight="1">
      <c r="A540" s="56">
        <v>20</v>
      </c>
      <c r="B540" s="709" t="s">
        <v>3847</v>
      </c>
      <c r="C540" s="720" t="s">
        <v>2578</v>
      </c>
      <c r="D540" s="711" t="s">
        <v>3894</v>
      </c>
      <c r="E540" s="712" t="s">
        <v>3850</v>
      </c>
      <c r="F540" s="749">
        <v>1995</v>
      </c>
      <c r="G540" s="750" t="s">
        <v>3895</v>
      </c>
      <c r="H540" s="750" t="s">
        <v>3896</v>
      </c>
      <c r="I540" s="751" t="s">
        <v>3897</v>
      </c>
      <c r="J540" s="752">
        <v>638.51</v>
      </c>
      <c r="K540" s="752">
        <v>98475</v>
      </c>
      <c r="L540" s="719">
        <v>60006</v>
      </c>
      <c r="M540" s="719">
        <v>92183</v>
      </c>
      <c r="N540" s="758">
        <v>152189</v>
      </c>
      <c r="O540" s="712"/>
      <c r="P540" s="762"/>
      <c r="Q540" s="712" t="s">
        <v>394</v>
      </c>
      <c r="R540" s="762" t="s">
        <v>1912</v>
      </c>
      <c r="S540" s="763">
        <v>1100</v>
      </c>
      <c r="T540" s="720" t="s">
        <v>281</v>
      </c>
      <c r="U540" s="720" t="s">
        <v>4091</v>
      </c>
      <c r="V540" s="746" t="s">
        <v>4092</v>
      </c>
      <c r="W540" s="154">
        <v>1</v>
      </c>
      <c r="X540" s="151"/>
    </row>
    <row r="541" spans="1:24" ht="24.95" customHeight="1">
      <c r="A541" s="56">
        <v>21</v>
      </c>
      <c r="B541" s="709" t="s">
        <v>3847</v>
      </c>
      <c r="C541" s="720" t="s">
        <v>2578</v>
      </c>
      <c r="D541" s="711" t="s">
        <v>2579</v>
      </c>
      <c r="E541" s="712" t="s">
        <v>3850</v>
      </c>
      <c r="F541" s="749">
        <v>1997</v>
      </c>
      <c r="G541" s="750" t="s">
        <v>3895</v>
      </c>
      <c r="H541" s="750" t="s">
        <v>3898</v>
      </c>
      <c r="I541" s="711" t="s">
        <v>3899</v>
      </c>
      <c r="J541" s="764">
        <v>72.95</v>
      </c>
      <c r="K541" s="764">
        <v>10583</v>
      </c>
      <c r="L541" s="719">
        <v>11374</v>
      </c>
      <c r="M541" s="719">
        <v>26783</v>
      </c>
      <c r="N541" s="758">
        <v>38157</v>
      </c>
      <c r="O541" s="712"/>
      <c r="P541" s="762"/>
      <c r="Q541" s="712" t="s">
        <v>537</v>
      </c>
      <c r="R541" s="762" t="s">
        <v>4093</v>
      </c>
      <c r="S541" s="763">
        <v>395</v>
      </c>
      <c r="T541" s="720" t="s">
        <v>281</v>
      </c>
      <c r="U541" s="746" t="s">
        <v>4094</v>
      </c>
      <c r="V541" s="746" t="s">
        <v>4095</v>
      </c>
      <c r="W541" s="154">
        <v>1</v>
      </c>
      <c r="X541" s="151"/>
    </row>
    <row r="542" spans="1:24" ht="24.95" customHeight="1">
      <c r="A542" s="56">
        <v>22</v>
      </c>
      <c r="B542" s="709" t="s">
        <v>3847</v>
      </c>
      <c r="C542" s="712" t="s">
        <v>2578</v>
      </c>
      <c r="D542" s="711" t="s">
        <v>2580</v>
      </c>
      <c r="E542" s="712" t="s">
        <v>3850</v>
      </c>
      <c r="F542" s="765">
        <v>1999</v>
      </c>
      <c r="G542" s="750" t="s">
        <v>3895</v>
      </c>
      <c r="H542" s="765" t="s">
        <v>3896</v>
      </c>
      <c r="I542" s="711" t="s">
        <v>3900</v>
      </c>
      <c r="J542" s="764">
        <v>1514</v>
      </c>
      <c r="K542" s="764">
        <v>15120</v>
      </c>
      <c r="L542" s="719">
        <v>85305</v>
      </c>
      <c r="M542" s="719">
        <v>69794</v>
      </c>
      <c r="N542" s="758">
        <v>155099</v>
      </c>
      <c r="O542" s="712"/>
      <c r="P542" s="766"/>
      <c r="Q542" s="712" t="s">
        <v>2756</v>
      </c>
      <c r="R542" s="766" t="s">
        <v>4096</v>
      </c>
      <c r="S542" s="761">
        <v>3004</v>
      </c>
      <c r="T542" s="720" t="s">
        <v>281</v>
      </c>
      <c r="U542" s="750" t="s">
        <v>4097</v>
      </c>
      <c r="V542" s="750" t="s">
        <v>4098</v>
      </c>
      <c r="W542" s="154">
        <v>1</v>
      </c>
      <c r="X542" s="151"/>
    </row>
    <row r="543" spans="1:24" ht="24.95" customHeight="1">
      <c r="A543" s="56">
        <v>23</v>
      </c>
      <c r="B543" s="709" t="s">
        <v>3847</v>
      </c>
      <c r="C543" s="712" t="s">
        <v>2578</v>
      </c>
      <c r="D543" s="711" t="s">
        <v>3901</v>
      </c>
      <c r="E543" s="712" t="s">
        <v>3850</v>
      </c>
      <c r="F543" s="765">
        <v>2008</v>
      </c>
      <c r="G543" s="750" t="s">
        <v>3895</v>
      </c>
      <c r="H543" s="765" t="s">
        <v>3902</v>
      </c>
      <c r="I543" s="711" t="s">
        <v>3903</v>
      </c>
      <c r="J543" s="764">
        <v>1992.45</v>
      </c>
      <c r="K543" s="764">
        <v>13776</v>
      </c>
      <c r="L543" s="719">
        <v>200466</v>
      </c>
      <c r="M543" s="719">
        <v>49564</v>
      </c>
      <c r="N543" s="758">
        <v>250030</v>
      </c>
      <c r="O543" s="712"/>
      <c r="P543" s="766"/>
      <c r="Q543" s="712" t="s">
        <v>2756</v>
      </c>
      <c r="R543" s="766" t="s">
        <v>2581</v>
      </c>
      <c r="S543" s="761">
        <v>5485</v>
      </c>
      <c r="T543" s="720" t="s">
        <v>607</v>
      </c>
      <c r="U543" s="750" t="s">
        <v>2582</v>
      </c>
      <c r="V543" s="750" t="s">
        <v>2583</v>
      </c>
      <c r="W543" s="154">
        <v>1</v>
      </c>
      <c r="X543" s="151"/>
    </row>
    <row r="544" spans="1:24" ht="24.95" customHeight="1">
      <c r="A544" s="56">
        <v>24</v>
      </c>
      <c r="B544" s="709" t="s">
        <v>3847</v>
      </c>
      <c r="C544" s="712" t="s">
        <v>2578</v>
      </c>
      <c r="D544" s="711" t="s">
        <v>2584</v>
      </c>
      <c r="E544" s="712" t="s">
        <v>3850</v>
      </c>
      <c r="F544" s="765">
        <v>1999</v>
      </c>
      <c r="G544" s="750" t="s">
        <v>3895</v>
      </c>
      <c r="H544" s="765" t="s">
        <v>3902</v>
      </c>
      <c r="I544" s="711" t="s">
        <v>3904</v>
      </c>
      <c r="J544" s="764">
        <v>0</v>
      </c>
      <c r="K544" s="764">
        <v>15393</v>
      </c>
      <c r="L544" s="719">
        <v>0</v>
      </c>
      <c r="M544" s="719">
        <v>79981</v>
      </c>
      <c r="N544" s="758">
        <v>79981</v>
      </c>
      <c r="O544" s="712"/>
      <c r="P544" s="766"/>
      <c r="Q544" s="712" t="s">
        <v>2585</v>
      </c>
      <c r="R544" s="766" t="s">
        <v>4099</v>
      </c>
      <c r="S544" s="761">
        <v>900</v>
      </c>
      <c r="T544" s="720" t="s">
        <v>281</v>
      </c>
      <c r="U544" s="750" t="s">
        <v>3446</v>
      </c>
      <c r="V544" s="750" t="s">
        <v>4100</v>
      </c>
      <c r="W544" s="154">
        <v>1</v>
      </c>
      <c r="X544" s="151"/>
    </row>
    <row r="545" spans="1:24" ht="24.95" customHeight="1">
      <c r="A545" s="56">
        <v>25</v>
      </c>
      <c r="B545" s="709" t="s">
        <v>3847</v>
      </c>
      <c r="C545" s="712" t="s">
        <v>2578</v>
      </c>
      <c r="D545" s="711" t="s">
        <v>3905</v>
      </c>
      <c r="E545" s="712" t="s">
        <v>3850</v>
      </c>
      <c r="F545" s="765">
        <v>2008</v>
      </c>
      <c r="G545" s="750" t="s">
        <v>3895</v>
      </c>
      <c r="H545" s="765" t="s">
        <v>3906</v>
      </c>
      <c r="I545" s="711" t="s">
        <v>3907</v>
      </c>
      <c r="J545" s="764">
        <v>1533.45</v>
      </c>
      <c r="K545" s="764">
        <v>14114</v>
      </c>
      <c r="L545" s="719">
        <v>137244</v>
      </c>
      <c r="M545" s="719">
        <v>75973</v>
      </c>
      <c r="N545" s="758">
        <v>213217</v>
      </c>
      <c r="O545" s="712"/>
      <c r="P545" s="767"/>
      <c r="Q545" s="712" t="s">
        <v>2709</v>
      </c>
      <c r="R545" s="767" t="s">
        <v>2586</v>
      </c>
      <c r="S545" s="761">
        <v>2500</v>
      </c>
      <c r="T545" s="720" t="s">
        <v>281</v>
      </c>
      <c r="U545" s="750" t="s">
        <v>2587</v>
      </c>
      <c r="V545" s="750" t="s">
        <v>2588</v>
      </c>
      <c r="W545" s="154">
        <v>2.5</v>
      </c>
      <c r="X545" s="151"/>
    </row>
    <row r="546" spans="1:24" ht="24.95" customHeight="1">
      <c r="A546" s="56">
        <v>26</v>
      </c>
      <c r="B546" s="709" t="s">
        <v>3847</v>
      </c>
      <c r="C546" s="720" t="s">
        <v>2578</v>
      </c>
      <c r="D546" s="711" t="s">
        <v>2589</v>
      </c>
      <c r="E546" s="712" t="s">
        <v>3908</v>
      </c>
      <c r="F546" s="749">
        <v>2002</v>
      </c>
      <c r="G546" s="750" t="s">
        <v>3895</v>
      </c>
      <c r="H546" s="750" t="s">
        <v>3896</v>
      </c>
      <c r="I546" s="711" t="s">
        <v>3909</v>
      </c>
      <c r="J546" s="752">
        <v>1231</v>
      </c>
      <c r="K546" s="752">
        <v>15658</v>
      </c>
      <c r="L546" s="758">
        <v>154064</v>
      </c>
      <c r="M546" s="758">
        <v>91809</v>
      </c>
      <c r="N546" s="758">
        <v>245873</v>
      </c>
      <c r="O546" s="712"/>
      <c r="P546" s="766"/>
      <c r="Q546" s="712" t="s">
        <v>394</v>
      </c>
      <c r="R546" s="766" t="s">
        <v>394</v>
      </c>
      <c r="S546" s="761">
        <v>2527</v>
      </c>
      <c r="T546" s="720" t="s">
        <v>281</v>
      </c>
      <c r="U546" s="750" t="s">
        <v>2590</v>
      </c>
      <c r="V546" s="750" t="s">
        <v>2591</v>
      </c>
      <c r="W546" s="154">
        <v>1</v>
      </c>
      <c r="X546" s="151"/>
    </row>
    <row r="547" spans="1:24" ht="24.95" customHeight="1">
      <c r="A547" s="56">
        <v>27</v>
      </c>
      <c r="B547" s="709" t="s">
        <v>3847</v>
      </c>
      <c r="C547" s="720" t="s">
        <v>2578</v>
      </c>
      <c r="D547" s="711" t="s">
        <v>2592</v>
      </c>
      <c r="E547" s="712" t="s">
        <v>3850</v>
      </c>
      <c r="F547" s="749">
        <v>1998</v>
      </c>
      <c r="G547" s="750" t="s">
        <v>3895</v>
      </c>
      <c r="H547" s="750" t="s">
        <v>3910</v>
      </c>
      <c r="I547" s="711" t="s">
        <v>3911</v>
      </c>
      <c r="J547" s="752">
        <v>1223</v>
      </c>
      <c r="K547" s="752">
        <v>16642</v>
      </c>
      <c r="L547" s="758">
        <v>51298</v>
      </c>
      <c r="M547" s="758">
        <v>63297</v>
      </c>
      <c r="N547" s="758">
        <v>114595</v>
      </c>
      <c r="O547" s="712"/>
      <c r="P547" s="766"/>
      <c r="Q547" s="712" t="s">
        <v>537</v>
      </c>
      <c r="R547" s="766" t="s">
        <v>4099</v>
      </c>
      <c r="S547" s="761">
        <v>1546</v>
      </c>
      <c r="T547" s="720" t="s">
        <v>281</v>
      </c>
      <c r="U547" s="750" t="s">
        <v>4101</v>
      </c>
      <c r="V547" s="750" t="s">
        <v>4102</v>
      </c>
      <c r="W547" s="154">
        <v>1</v>
      </c>
      <c r="X547" s="151"/>
    </row>
    <row r="548" spans="1:24" ht="24.95" customHeight="1">
      <c r="A548" s="56">
        <v>28</v>
      </c>
      <c r="B548" s="709" t="s">
        <v>3847</v>
      </c>
      <c r="C548" s="712" t="s">
        <v>2578</v>
      </c>
      <c r="D548" s="711" t="s">
        <v>2593</v>
      </c>
      <c r="E548" s="712" t="s">
        <v>3908</v>
      </c>
      <c r="F548" s="765">
        <v>2002</v>
      </c>
      <c r="G548" s="750" t="s">
        <v>3895</v>
      </c>
      <c r="H548" s="768" t="s">
        <v>3912</v>
      </c>
      <c r="I548" s="711" t="s">
        <v>3913</v>
      </c>
      <c r="J548" s="764">
        <v>1573</v>
      </c>
      <c r="K548" s="764">
        <v>16909</v>
      </c>
      <c r="L548" s="769">
        <v>129240</v>
      </c>
      <c r="M548" s="770">
        <v>87381</v>
      </c>
      <c r="N548" s="770">
        <v>216621</v>
      </c>
      <c r="O548" s="712"/>
      <c r="P548" s="766"/>
      <c r="Q548" s="712" t="s">
        <v>2756</v>
      </c>
      <c r="R548" s="766" t="s">
        <v>4099</v>
      </c>
      <c r="S548" s="761">
        <v>2048</v>
      </c>
      <c r="T548" s="720" t="s">
        <v>4083</v>
      </c>
      <c r="U548" s="750" t="s">
        <v>4094</v>
      </c>
      <c r="V548" s="750" t="s">
        <v>4103</v>
      </c>
      <c r="W548" s="154">
        <v>1</v>
      </c>
      <c r="X548" s="151"/>
    </row>
    <row r="549" spans="1:24" ht="24.95" customHeight="1">
      <c r="A549" s="56">
        <v>29</v>
      </c>
      <c r="B549" s="709" t="s">
        <v>3847</v>
      </c>
      <c r="C549" s="712" t="s">
        <v>2578</v>
      </c>
      <c r="D549" s="711" t="s">
        <v>2594</v>
      </c>
      <c r="E549" s="712" t="s">
        <v>3850</v>
      </c>
      <c r="F549" s="765">
        <v>2007</v>
      </c>
      <c r="G549" s="750" t="s">
        <v>3895</v>
      </c>
      <c r="H549" s="768" t="s">
        <v>3898</v>
      </c>
      <c r="I549" s="711" t="s">
        <v>3914</v>
      </c>
      <c r="J549" s="764">
        <v>636</v>
      </c>
      <c r="K549" s="764">
        <v>5313</v>
      </c>
      <c r="L549" s="769">
        <v>130504</v>
      </c>
      <c r="M549" s="770">
        <v>9986</v>
      </c>
      <c r="N549" s="770">
        <v>140490</v>
      </c>
      <c r="O549" s="712"/>
      <c r="P549" s="766"/>
      <c r="Q549" s="712" t="s">
        <v>4104</v>
      </c>
      <c r="R549" s="766" t="s">
        <v>4105</v>
      </c>
      <c r="S549" s="761">
        <v>5060</v>
      </c>
      <c r="T549" s="720" t="s">
        <v>4083</v>
      </c>
      <c r="U549" s="750" t="s">
        <v>4106</v>
      </c>
      <c r="V549" s="750" t="s">
        <v>4107</v>
      </c>
      <c r="W549" s="154">
        <v>1</v>
      </c>
      <c r="X549" s="151"/>
    </row>
    <row r="550" spans="1:24" ht="24.95" customHeight="1">
      <c r="A550" s="56">
        <v>30</v>
      </c>
      <c r="B550" s="709" t="s">
        <v>3847</v>
      </c>
      <c r="C550" s="720" t="s">
        <v>2578</v>
      </c>
      <c r="D550" s="711" t="s">
        <v>2595</v>
      </c>
      <c r="E550" s="712" t="s">
        <v>3850</v>
      </c>
      <c r="F550" s="749">
        <v>1999</v>
      </c>
      <c r="G550" s="750" t="s">
        <v>3895</v>
      </c>
      <c r="H550" s="750" t="s">
        <v>3912</v>
      </c>
      <c r="I550" s="711" t="s">
        <v>3915</v>
      </c>
      <c r="J550" s="752">
        <v>933</v>
      </c>
      <c r="K550" s="752">
        <v>18460</v>
      </c>
      <c r="L550" s="758">
        <v>33784</v>
      </c>
      <c r="M550" s="758">
        <v>55827</v>
      </c>
      <c r="N550" s="758">
        <v>89611</v>
      </c>
      <c r="O550" s="712"/>
      <c r="P550" s="766"/>
      <c r="Q550" s="712" t="s">
        <v>2756</v>
      </c>
      <c r="R550" s="766" t="s">
        <v>4099</v>
      </c>
      <c r="S550" s="761">
        <v>3754</v>
      </c>
      <c r="T550" s="720" t="s">
        <v>4083</v>
      </c>
      <c r="U550" s="750" t="s">
        <v>4108</v>
      </c>
      <c r="V550" s="750" t="s">
        <v>4109</v>
      </c>
      <c r="W550" s="154">
        <v>1</v>
      </c>
      <c r="X550" s="151"/>
    </row>
    <row r="551" spans="1:24" ht="24.95" customHeight="1">
      <c r="A551" s="56">
        <v>31</v>
      </c>
      <c r="B551" s="709" t="s">
        <v>3847</v>
      </c>
      <c r="C551" s="731" t="s">
        <v>3916</v>
      </c>
      <c r="D551" s="726" t="s">
        <v>2596</v>
      </c>
      <c r="E551" s="731" t="s">
        <v>3850</v>
      </c>
      <c r="F551" s="727">
        <v>1994</v>
      </c>
      <c r="G551" s="727" t="s">
        <v>3917</v>
      </c>
      <c r="H551" s="727" t="s">
        <v>3918</v>
      </c>
      <c r="I551" s="726" t="s">
        <v>3919</v>
      </c>
      <c r="J551" s="771">
        <v>692</v>
      </c>
      <c r="K551" s="771">
        <v>12132</v>
      </c>
      <c r="L551" s="771">
        <v>137867</v>
      </c>
      <c r="M551" s="771">
        <v>51750</v>
      </c>
      <c r="N551" s="772">
        <f t="shared" ref="N551:N565" si="27">SUM(L551:M551)</f>
        <v>189617</v>
      </c>
      <c r="O551" s="725"/>
      <c r="P551" s="735"/>
      <c r="Q551" s="725" t="s">
        <v>2709</v>
      </c>
      <c r="R551" s="735" t="s">
        <v>4110</v>
      </c>
      <c r="S551" s="773">
        <v>9106</v>
      </c>
      <c r="T551" s="725" t="s">
        <v>4083</v>
      </c>
      <c r="U551" s="737" t="s">
        <v>4111</v>
      </c>
      <c r="V551" s="737" t="s">
        <v>4112</v>
      </c>
      <c r="W551" s="154">
        <v>5</v>
      </c>
      <c r="X551" s="151"/>
    </row>
    <row r="552" spans="1:24" ht="24.95" customHeight="1">
      <c r="A552" s="56">
        <v>32</v>
      </c>
      <c r="B552" s="709" t="s">
        <v>3847</v>
      </c>
      <c r="C552" s="731" t="s">
        <v>2597</v>
      </c>
      <c r="D552" s="726" t="s">
        <v>2598</v>
      </c>
      <c r="E552" s="731" t="s">
        <v>3850</v>
      </c>
      <c r="F552" s="727">
        <v>2004</v>
      </c>
      <c r="G552" s="727" t="s">
        <v>3917</v>
      </c>
      <c r="H552" s="727" t="s">
        <v>3920</v>
      </c>
      <c r="I552" s="726" t="s">
        <v>3921</v>
      </c>
      <c r="J552" s="771">
        <v>920.43</v>
      </c>
      <c r="K552" s="771">
        <v>20929.5</v>
      </c>
      <c r="L552" s="771">
        <v>376597</v>
      </c>
      <c r="M552" s="771">
        <v>133616</v>
      </c>
      <c r="N552" s="772">
        <f t="shared" si="27"/>
        <v>510213</v>
      </c>
      <c r="O552" s="725"/>
      <c r="P552" s="735"/>
      <c r="Q552" s="725" t="s">
        <v>2709</v>
      </c>
      <c r="R552" s="735" t="s">
        <v>4110</v>
      </c>
      <c r="S552" s="773">
        <v>21768</v>
      </c>
      <c r="T552" s="725" t="s">
        <v>4083</v>
      </c>
      <c r="U552" s="737" t="s">
        <v>4111</v>
      </c>
      <c r="V552" s="737" t="s">
        <v>4112</v>
      </c>
      <c r="W552" s="154">
        <v>5</v>
      </c>
      <c r="X552" s="151"/>
    </row>
    <row r="553" spans="1:24" ht="24.95" customHeight="1">
      <c r="A553" s="56">
        <v>33</v>
      </c>
      <c r="B553" s="709" t="s">
        <v>3847</v>
      </c>
      <c r="C553" s="731" t="s">
        <v>3916</v>
      </c>
      <c r="D553" s="726" t="s">
        <v>2599</v>
      </c>
      <c r="E553" s="731" t="s">
        <v>3908</v>
      </c>
      <c r="F553" s="727">
        <v>2004</v>
      </c>
      <c r="G553" s="727" t="s">
        <v>3917</v>
      </c>
      <c r="H553" s="727" t="s">
        <v>3922</v>
      </c>
      <c r="I553" s="726" t="s">
        <v>3923</v>
      </c>
      <c r="J553" s="771">
        <v>1517</v>
      </c>
      <c r="K553" s="771">
        <v>18346</v>
      </c>
      <c r="L553" s="771">
        <v>182725</v>
      </c>
      <c r="M553" s="771">
        <v>100530</v>
      </c>
      <c r="N553" s="772">
        <f t="shared" si="27"/>
        <v>283255</v>
      </c>
      <c r="O553" s="725"/>
      <c r="P553" s="735"/>
      <c r="Q553" s="725" t="s">
        <v>2709</v>
      </c>
      <c r="R553" s="735" t="s">
        <v>4110</v>
      </c>
      <c r="S553" s="774">
        <v>19869</v>
      </c>
      <c r="T553" s="725" t="s">
        <v>4083</v>
      </c>
      <c r="U553" s="737" t="s">
        <v>4111</v>
      </c>
      <c r="V553" s="737" t="s">
        <v>4112</v>
      </c>
      <c r="W553" s="154">
        <v>5</v>
      </c>
      <c r="X553" s="151"/>
    </row>
    <row r="554" spans="1:24" ht="24.95" customHeight="1">
      <c r="A554" s="56">
        <v>34</v>
      </c>
      <c r="B554" s="709" t="s">
        <v>3847</v>
      </c>
      <c r="C554" s="731" t="s">
        <v>3916</v>
      </c>
      <c r="D554" s="711" t="s">
        <v>2600</v>
      </c>
      <c r="E554" s="712" t="s">
        <v>3850</v>
      </c>
      <c r="F554" s="765">
        <v>1999</v>
      </c>
      <c r="G554" s="727" t="s">
        <v>3917</v>
      </c>
      <c r="H554" s="765" t="s">
        <v>3924</v>
      </c>
      <c r="I554" s="711" t="s">
        <v>3925</v>
      </c>
      <c r="J554" s="771">
        <v>875</v>
      </c>
      <c r="K554" s="771">
        <v>13055</v>
      </c>
      <c r="L554" s="771">
        <v>174909</v>
      </c>
      <c r="M554" s="771">
        <v>92330</v>
      </c>
      <c r="N554" s="719">
        <f t="shared" si="27"/>
        <v>267239</v>
      </c>
      <c r="O554" s="725"/>
      <c r="P554" s="735"/>
      <c r="Q554" s="725" t="s">
        <v>2709</v>
      </c>
      <c r="R554" s="735" t="s">
        <v>4110</v>
      </c>
      <c r="S554" s="757">
        <v>11358</v>
      </c>
      <c r="T554" s="725" t="s">
        <v>4083</v>
      </c>
      <c r="U554" s="750" t="s">
        <v>4113</v>
      </c>
      <c r="V554" s="740" t="s">
        <v>4114</v>
      </c>
      <c r="W554" s="154">
        <v>5</v>
      </c>
      <c r="X554" s="151"/>
    </row>
    <row r="555" spans="1:24" ht="24.95" customHeight="1">
      <c r="A555" s="56">
        <v>35</v>
      </c>
      <c r="B555" s="709" t="s">
        <v>3847</v>
      </c>
      <c r="C555" s="731" t="s">
        <v>3916</v>
      </c>
      <c r="D555" s="711" t="s">
        <v>2601</v>
      </c>
      <c r="E555" s="712" t="s">
        <v>3850</v>
      </c>
      <c r="F555" s="765">
        <v>1999</v>
      </c>
      <c r="G555" s="727" t="s">
        <v>3917</v>
      </c>
      <c r="H555" s="765" t="s">
        <v>3926</v>
      </c>
      <c r="I555" s="711" t="s">
        <v>3927</v>
      </c>
      <c r="J555" s="771">
        <v>582</v>
      </c>
      <c r="K555" s="771">
        <v>14757</v>
      </c>
      <c r="L555" s="771">
        <v>78701</v>
      </c>
      <c r="M555" s="771">
        <v>77220</v>
      </c>
      <c r="N555" s="719">
        <f t="shared" si="27"/>
        <v>155921</v>
      </c>
      <c r="O555" s="725"/>
      <c r="P555" s="735"/>
      <c r="Q555" s="725" t="s">
        <v>2709</v>
      </c>
      <c r="R555" s="735" t="s">
        <v>4110</v>
      </c>
      <c r="S555" s="757">
        <v>14926</v>
      </c>
      <c r="T555" s="725" t="s">
        <v>4083</v>
      </c>
      <c r="U555" s="750" t="s">
        <v>4113</v>
      </c>
      <c r="V555" s="740" t="s">
        <v>4114</v>
      </c>
      <c r="W555" s="154">
        <v>5</v>
      </c>
      <c r="X555" s="151"/>
    </row>
    <row r="556" spans="1:24" ht="24.95" customHeight="1">
      <c r="A556" s="56">
        <v>36</v>
      </c>
      <c r="B556" s="709" t="s">
        <v>3847</v>
      </c>
      <c r="C556" s="731" t="s">
        <v>3916</v>
      </c>
      <c r="D556" s="711" t="s">
        <v>2602</v>
      </c>
      <c r="E556" s="712" t="s">
        <v>3850</v>
      </c>
      <c r="F556" s="713">
        <v>2007</v>
      </c>
      <c r="G556" s="727" t="s">
        <v>3917</v>
      </c>
      <c r="H556" s="714" t="s">
        <v>3928</v>
      </c>
      <c r="I556" s="715" t="s">
        <v>3929</v>
      </c>
      <c r="J556" s="771">
        <v>951.29</v>
      </c>
      <c r="K556" s="771">
        <v>92561</v>
      </c>
      <c r="L556" s="771">
        <v>152616</v>
      </c>
      <c r="M556" s="771">
        <v>231182</v>
      </c>
      <c r="N556" s="719">
        <f t="shared" si="27"/>
        <v>383798</v>
      </c>
      <c r="O556" s="725"/>
      <c r="P556" s="735"/>
      <c r="Q556" s="725" t="s">
        <v>2709</v>
      </c>
      <c r="R556" s="735" t="s">
        <v>4110</v>
      </c>
      <c r="S556" s="757">
        <v>15674</v>
      </c>
      <c r="T556" s="725" t="s">
        <v>4083</v>
      </c>
      <c r="U556" s="750" t="s">
        <v>4113</v>
      </c>
      <c r="V556" s="740" t="s">
        <v>4114</v>
      </c>
      <c r="W556" s="154">
        <v>5</v>
      </c>
      <c r="X556" s="151"/>
    </row>
    <row r="557" spans="1:24" ht="24.95" customHeight="1">
      <c r="A557" s="56">
        <v>37</v>
      </c>
      <c r="B557" s="709" t="s">
        <v>3847</v>
      </c>
      <c r="C557" s="731" t="s">
        <v>3916</v>
      </c>
      <c r="D557" s="711" t="s">
        <v>2603</v>
      </c>
      <c r="E557" s="712" t="s">
        <v>3908</v>
      </c>
      <c r="F557" s="775">
        <v>2015</v>
      </c>
      <c r="G557" s="727" t="s">
        <v>3917</v>
      </c>
      <c r="H557" s="776" t="s">
        <v>3930</v>
      </c>
      <c r="I557" s="726" t="s">
        <v>3931</v>
      </c>
      <c r="J557" s="777">
        <v>1633</v>
      </c>
      <c r="K557" s="777">
        <v>21287</v>
      </c>
      <c r="L557" s="778">
        <v>308116</v>
      </c>
      <c r="M557" s="778">
        <v>191594</v>
      </c>
      <c r="N557" s="719">
        <f t="shared" si="27"/>
        <v>499710</v>
      </c>
      <c r="O557" s="725"/>
      <c r="P557" s="735"/>
      <c r="Q557" s="725" t="s">
        <v>2709</v>
      </c>
      <c r="R557" s="735" t="s">
        <v>4110</v>
      </c>
      <c r="S557" s="757">
        <v>22385</v>
      </c>
      <c r="T557" s="725" t="s">
        <v>4083</v>
      </c>
      <c r="U557" s="750" t="s">
        <v>4113</v>
      </c>
      <c r="V557" s="740" t="s">
        <v>4114</v>
      </c>
      <c r="W557" s="154">
        <v>5</v>
      </c>
      <c r="X557" s="151"/>
    </row>
    <row r="558" spans="1:24" ht="24.95" customHeight="1">
      <c r="A558" s="56">
        <v>38</v>
      </c>
      <c r="B558" s="709" t="s">
        <v>3847</v>
      </c>
      <c r="C558" s="712" t="s">
        <v>3932</v>
      </c>
      <c r="D558" s="711" t="s">
        <v>3933</v>
      </c>
      <c r="E558" s="712" t="s">
        <v>3850</v>
      </c>
      <c r="F558" s="765">
        <v>1996</v>
      </c>
      <c r="G558" s="765" t="s">
        <v>3934</v>
      </c>
      <c r="H558" s="765" t="s">
        <v>3935</v>
      </c>
      <c r="I558" s="711" t="s">
        <v>3936</v>
      </c>
      <c r="J558" s="764">
        <v>448.8</v>
      </c>
      <c r="K558" s="764">
        <v>8403</v>
      </c>
      <c r="L558" s="719">
        <v>78140</v>
      </c>
      <c r="M558" s="719">
        <v>115584</v>
      </c>
      <c r="N558" s="719">
        <f t="shared" si="27"/>
        <v>193724</v>
      </c>
      <c r="O558" s="712"/>
      <c r="P558" s="721"/>
      <c r="Q558" s="712" t="s">
        <v>4104</v>
      </c>
      <c r="R558" s="721" t="s">
        <v>4115</v>
      </c>
      <c r="S558" s="774">
        <v>4487</v>
      </c>
      <c r="T558" s="710" t="s">
        <v>2716</v>
      </c>
      <c r="U558" s="728" t="s">
        <v>4116</v>
      </c>
      <c r="V558" s="728" t="s">
        <v>4117</v>
      </c>
      <c r="W558" s="154">
        <v>2</v>
      </c>
      <c r="X558" s="151"/>
    </row>
    <row r="559" spans="1:24" ht="24.95" customHeight="1">
      <c r="A559" s="56">
        <v>39</v>
      </c>
      <c r="B559" s="709" t="s">
        <v>3847</v>
      </c>
      <c r="C559" s="712" t="s">
        <v>3932</v>
      </c>
      <c r="D559" s="711" t="s">
        <v>3937</v>
      </c>
      <c r="E559" s="712" t="s">
        <v>3850</v>
      </c>
      <c r="F559" s="775">
        <v>1997</v>
      </c>
      <c r="G559" s="765" t="s">
        <v>3934</v>
      </c>
      <c r="H559" s="776" t="s">
        <v>3938</v>
      </c>
      <c r="I559" s="726" t="s">
        <v>3939</v>
      </c>
      <c r="J559" s="716">
        <v>648</v>
      </c>
      <c r="K559" s="716">
        <v>6738</v>
      </c>
      <c r="L559" s="718">
        <v>121683</v>
      </c>
      <c r="M559" s="718">
        <v>43864</v>
      </c>
      <c r="N559" s="719">
        <f t="shared" si="27"/>
        <v>165547</v>
      </c>
      <c r="O559" s="712"/>
      <c r="P559" s="766"/>
      <c r="Q559" s="712" t="s">
        <v>4104</v>
      </c>
      <c r="R559" s="766" t="s">
        <v>4118</v>
      </c>
      <c r="S559" s="774">
        <v>3982</v>
      </c>
      <c r="T559" s="710" t="s">
        <v>2716</v>
      </c>
      <c r="U559" s="728" t="s">
        <v>4119</v>
      </c>
      <c r="V559" s="728" t="s">
        <v>4120</v>
      </c>
      <c r="W559" s="154">
        <v>2</v>
      </c>
      <c r="X559" s="151"/>
    </row>
    <row r="560" spans="1:24" ht="24.95" customHeight="1">
      <c r="A560" s="56">
        <v>40</v>
      </c>
      <c r="B560" s="709" t="s">
        <v>3847</v>
      </c>
      <c r="C560" s="731" t="s">
        <v>3932</v>
      </c>
      <c r="D560" s="726" t="s">
        <v>3940</v>
      </c>
      <c r="E560" s="712" t="s">
        <v>3850</v>
      </c>
      <c r="F560" s="727">
        <v>1996</v>
      </c>
      <c r="G560" s="765" t="s">
        <v>3934</v>
      </c>
      <c r="H560" s="728" t="s">
        <v>3941</v>
      </c>
      <c r="I560" s="726" t="s">
        <v>3942</v>
      </c>
      <c r="J560" s="729">
        <v>164.9</v>
      </c>
      <c r="K560" s="729">
        <v>4925</v>
      </c>
      <c r="L560" s="738">
        <v>37696</v>
      </c>
      <c r="M560" s="779">
        <v>12164</v>
      </c>
      <c r="N560" s="730">
        <f t="shared" si="27"/>
        <v>49860</v>
      </c>
      <c r="O560" s="731"/>
      <c r="P560" s="780"/>
      <c r="Q560" s="731" t="s">
        <v>4104</v>
      </c>
      <c r="R560" s="780" t="s">
        <v>4121</v>
      </c>
      <c r="S560" s="774">
        <v>3816</v>
      </c>
      <c r="T560" s="725" t="s">
        <v>2716</v>
      </c>
      <c r="U560" s="728" t="s">
        <v>4122</v>
      </c>
      <c r="V560" s="728" t="s">
        <v>4123</v>
      </c>
      <c r="W560" s="154">
        <v>2</v>
      </c>
      <c r="X560" s="151"/>
    </row>
    <row r="561" spans="1:24" ht="24.95" customHeight="1">
      <c r="A561" s="56">
        <v>41</v>
      </c>
      <c r="B561" s="709" t="s">
        <v>3847</v>
      </c>
      <c r="C561" s="731" t="s">
        <v>3932</v>
      </c>
      <c r="D561" s="726" t="s">
        <v>3943</v>
      </c>
      <c r="E561" s="712" t="s">
        <v>3850</v>
      </c>
      <c r="F561" s="727">
        <v>2001</v>
      </c>
      <c r="G561" s="765" t="s">
        <v>3934</v>
      </c>
      <c r="H561" s="728" t="s">
        <v>3944</v>
      </c>
      <c r="I561" s="726" t="s">
        <v>3945</v>
      </c>
      <c r="J561" s="729">
        <v>1713.27</v>
      </c>
      <c r="K561" s="729">
        <v>9840</v>
      </c>
      <c r="L561" s="738">
        <v>206203</v>
      </c>
      <c r="M561" s="779">
        <v>84173</v>
      </c>
      <c r="N561" s="730">
        <f t="shared" si="27"/>
        <v>290376</v>
      </c>
      <c r="O561" s="731"/>
      <c r="P561" s="780"/>
      <c r="Q561" s="731" t="s">
        <v>4124</v>
      </c>
      <c r="R561" s="780" t="s">
        <v>4125</v>
      </c>
      <c r="S561" s="774">
        <v>5206</v>
      </c>
      <c r="T561" s="725" t="s">
        <v>2716</v>
      </c>
      <c r="U561" s="728" t="s">
        <v>4108</v>
      </c>
      <c r="V561" s="728" t="s">
        <v>4126</v>
      </c>
      <c r="W561" s="154">
        <v>2</v>
      </c>
      <c r="X561" s="151"/>
    </row>
    <row r="562" spans="1:24" ht="24.95" customHeight="1">
      <c r="A562" s="56">
        <v>42</v>
      </c>
      <c r="B562" s="709" t="s">
        <v>3847</v>
      </c>
      <c r="C562" s="731" t="s">
        <v>3932</v>
      </c>
      <c r="D562" s="726" t="s">
        <v>3946</v>
      </c>
      <c r="E562" s="712" t="s">
        <v>3850</v>
      </c>
      <c r="F562" s="727">
        <v>1999</v>
      </c>
      <c r="G562" s="765" t="s">
        <v>3934</v>
      </c>
      <c r="H562" s="728" t="s">
        <v>3947</v>
      </c>
      <c r="I562" s="726" t="s">
        <v>3948</v>
      </c>
      <c r="J562" s="729">
        <v>843.7</v>
      </c>
      <c r="K562" s="729">
        <v>6262</v>
      </c>
      <c r="L562" s="738">
        <v>121121</v>
      </c>
      <c r="M562" s="779">
        <v>32483</v>
      </c>
      <c r="N562" s="730">
        <f t="shared" si="27"/>
        <v>153604</v>
      </c>
      <c r="O562" s="731"/>
      <c r="P562" s="780"/>
      <c r="Q562" s="731" t="s">
        <v>4104</v>
      </c>
      <c r="R562" s="780" t="s">
        <v>4127</v>
      </c>
      <c r="S562" s="781">
        <v>3012</v>
      </c>
      <c r="T562" s="725" t="s">
        <v>2716</v>
      </c>
      <c r="U562" s="782" t="s">
        <v>4108</v>
      </c>
      <c r="V562" s="782" t="s">
        <v>4126</v>
      </c>
      <c r="W562" s="154">
        <v>2</v>
      </c>
      <c r="X562" s="151"/>
    </row>
    <row r="563" spans="1:24" ht="24.95" customHeight="1">
      <c r="A563" s="56">
        <v>43</v>
      </c>
      <c r="B563" s="709" t="s">
        <v>3847</v>
      </c>
      <c r="C563" s="731" t="s">
        <v>3932</v>
      </c>
      <c r="D563" s="726" t="s">
        <v>3949</v>
      </c>
      <c r="E563" s="712" t="s">
        <v>3850</v>
      </c>
      <c r="F563" s="727">
        <v>2007</v>
      </c>
      <c r="G563" s="765" t="s">
        <v>3934</v>
      </c>
      <c r="H563" s="728" t="s">
        <v>3950</v>
      </c>
      <c r="I563" s="726" t="s">
        <v>3951</v>
      </c>
      <c r="J563" s="729">
        <v>1180.28</v>
      </c>
      <c r="K563" s="729">
        <v>16514</v>
      </c>
      <c r="L563" s="738">
        <v>178100</v>
      </c>
      <c r="M563" s="779">
        <v>159394</v>
      </c>
      <c r="N563" s="730">
        <f t="shared" si="27"/>
        <v>337494</v>
      </c>
      <c r="O563" s="731"/>
      <c r="P563" s="780"/>
      <c r="Q563" s="731" t="s">
        <v>4104</v>
      </c>
      <c r="R563" s="780" t="s">
        <v>4128</v>
      </c>
      <c r="S563" s="781">
        <v>10899</v>
      </c>
      <c r="T563" s="725" t="s">
        <v>2716</v>
      </c>
      <c r="U563" s="782" t="s">
        <v>4129</v>
      </c>
      <c r="V563" s="782" t="s">
        <v>4130</v>
      </c>
      <c r="W563" s="154">
        <v>2</v>
      </c>
      <c r="X563" s="151"/>
    </row>
    <row r="564" spans="1:24" ht="24.95" customHeight="1">
      <c r="A564" s="56">
        <v>44</v>
      </c>
      <c r="B564" s="709" t="s">
        <v>3847</v>
      </c>
      <c r="C564" s="731" t="s">
        <v>3932</v>
      </c>
      <c r="D564" s="726" t="s">
        <v>3952</v>
      </c>
      <c r="E564" s="712" t="s">
        <v>3850</v>
      </c>
      <c r="F564" s="727">
        <v>1994</v>
      </c>
      <c r="G564" s="765" t="s">
        <v>3934</v>
      </c>
      <c r="H564" s="728" t="s">
        <v>3950</v>
      </c>
      <c r="I564" s="726" t="s">
        <v>3953</v>
      </c>
      <c r="J564" s="729">
        <v>106</v>
      </c>
      <c r="K564" s="729">
        <v>3309</v>
      </c>
      <c r="L564" s="738">
        <v>35308</v>
      </c>
      <c r="M564" s="779">
        <v>17703</v>
      </c>
      <c r="N564" s="730">
        <f t="shared" si="27"/>
        <v>53011</v>
      </c>
      <c r="O564" s="731"/>
      <c r="P564" s="780"/>
      <c r="Q564" s="731" t="s">
        <v>2756</v>
      </c>
      <c r="R564" s="780" t="s">
        <v>4131</v>
      </c>
      <c r="S564" s="781">
        <v>1001</v>
      </c>
      <c r="T564" s="725" t="s">
        <v>2716</v>
      </c>
      <c r="U564" s="782" t="s">
        <v>4132</v>
      </c>
      <c r="V564" s="782" t="s">
        <v>4133</v>
      </c>
      <c r="W564" s="154">
        <v>2</v>
      </c>
      <c r="X564" s="151"/>
    </row>
    <row r="565" spans="1:24" ht="24.95" customHeight="1">
      <c r="A565" s="56">
        <v>45</v>
      </c>
      <c r="B565" s="709" t="s">
        <v>3847</v>
      </c>
      <c r="C565" s="731" t="s">
        <v>3932</v>
      </c>
      <c r="D565" s="726" t="s">
        <v>3954</v>
      </c>
      <c r="E565" s="712" t="s">
        <v>3850</v>
      </c>
      <c r="F565" s="727">
        <v>1994</v>
      </c>
      <c r="G565" s="765" t="s">
        <v>3934</v>
      </c>
      <c r="H565" s="728" t="s">
        <v>3955</v>
      </c>
      <c r="I565" s="726" t="s">
        <v>3956</v>
      </c>
      <c r="J565" s="729">
        <v>0</v>
      </c>
      <c r="K565" s="729">
        <v>16484</v>
      </c>
      <c r="L565" s="738">
        <v>0</v>
      </c>
      <c r="M565" s="779">
        <v>70198</v>
      </c>
      <c r="N565" s="730">
        <f t="shared" si="27"/>
        <v>70198</v>
      </c>
      <c r="O565" s="731"/>
      <c r="P565" s="780"/>
      <c r="Q565" s="731" t="s">
        <v>2756</v>
      </c>
      <c r="R565" s="780" t="s">
        <v>4134</v>
      </c>
      <c r="S565" s="774">
        <v>2761</v>
      </c>
      <c r="T565" s="725" t="s">
        <v>2716</v>
      </c>
      <c r="U565" s="728" t="s">
        <v>4135</v>
      </c>
      <c r="V565" s="728" t="s">
        <v>4136</v>
      </c>
      <c r="W565" s="154">
        <v>2</v>
      </c>
      <c r="X565" s="151"/>
    </row>
    <row r="566" spans="1:24" ht="24.95" customHeight="1">
      <c r="A566" s="56">
        <v>46</v>
      </c>
      <c r="B566" s="709" t="s">
        <v>3847</v>
      </c>
      <c r="C566" s="710" t="s">
        <v>3957</v>
      </c>
      <c r="D566" s="715" t="s">
        <v>3958</v>
      </c>
      <c r="E566" s="712" t="s">
        <v>3850</v>
      </c>
      <c r="F566" s="739">
        <v>2008</v>
      </c>
      <c r="G566" s="740" t="s">
        <v>3959</v>
      </c>
      <c r="H566" s="740" t="s">
        <v>3960</v>
      </c>
      <c r="I566" s="741" t="s">
        <v>3961</v>
      </c>
      <c r="J566" s="747">
        <v>1440</v>
      </c>
      <c r="K566" s="747">
        <v>13800</v>
      </c>
      <c r="L566" s="743">
        <v>253707</v>
      </c>
      <c r="M566" s="743">
        <v>70688</v>
      </c>
      <c r="N566" s="744">
        <f>SUM(L566:M566)</f>
        <v>324395</v>
      </c>
      <c r="O566" s="720"/>
      <c r="P566" s="748"/>
      <c r="Q566" s="720" t="s">
        <v>2654</v>
      </c>
      <c r="R566" s="748" t="s">
        <v>4137</v>
      </c>
      <c r="S566" s="722">
        <v>7070</v>
      </c>
      <c r="T566" s="710" t="s">
        <v>2716</v>
      </c>
      <c r="U566" s="746" t="s">
        <v>4138</v>
      </c>
      <c r="V566" s="723" t="s">
        <v>4139</v>
      </c>
      <c r="W566" s="154">
        <v>2.5</v>
      </c>
      <c r="X566" s="151"/>
    </row>
    <row r="567" spans="1:24" ht="24.95" customHeight="1">
      <c r="A567" s="56">
        <v>47</v>
      </c>
      <c r="B567" s="709" t="s">
        <v>3847</v>
      </c>
      <c r="C567" s="710" t="s">
        <v>3962</v>
      </c>
      <c r="D567" s="715" t="s">
        <v>3963</v>
      </c>
      <c r="E567" s="712" t="s">
        <v>3850</v>
      </c>
      <c r="F567" s="739">
        <v>1999</v>
      </c>
      <c r="G567" s="740" t="s">
        <v>3964</v>
      </c>
      <c r="H567" s="740" t="s">
        <v>3965</v>
      </c>
      <c r="I567" s="741" t="s">
        <v>3966</v>
      </c>
      <c r="J567" s="783">
        <v>891.9</v>
      </c>
      <c r="K567" s="747">
        <v>9829</v>
      </c>
      <c r="L567" s="743">
        <v>67836</v>
      </c>
      <c r="M567" s="743">
        <v>28223</v>
      </c>
      <c r="N567" s="744">
        <f>SUM(L567:M567)</f>
        <v>96059</v>
      </c>
      <c r="O567" s="720"/>
      <c r="P567" s="721"/>
      <c r="Q567" s="720" t="s">
        <v>2709</v>
      </c>
      <c r="R567" s="721" t="s">
        <v>4140</v>
      </c>
      <c r="S567" s="722">
        <v>7615</v>
      </c>
      <c r="T567" s="710" t="s">
        <v>2716</v>
      </c>
      <c r="U567" s="746" t="s">
        <v>4141</v>
      </c>
      <c r="V567" s="723" t="s">
        <v>4142</v>
      </c>
      <c r="W567" s="154">
        <v>5</v>
      </c>
      <c r="X567" s="151"/>
    </row>
    <row r="568" spans="1:24" ht="24.95" customHeight="1">
      <c r="A568" s="56">
        <v>48</v>
      </c>
      <c r="B568" s="709" t="s">
        <v>3847</v>
      </c>
      <c r="C568" s="784" t="s">
        <v>2604</v>
      </c>
      <c r="D568" s="715" t="s">
        <v>2605</v>
      </c>
      <c r="E568" s="712" t="s">
        <v>3850</v>
      </c>
      <c r="F568" s="765">
        <v>1992</v>
      </c>
      <c r="G568" s="765" t="s">
        <v>3967</v>
      </c>
      <c r="H568" s="765" t="s">
        <v>3968</v>
      </c>
      <c r="I568" s="711" t="s">
        <v>3969</v>
      </c>
      <c r="J568" s="764">
        <v>640</v>
      </c>
      <c r="K568" s="764">
        <v>12367</v>
      </c>
      <c r="L568" s="719">
        <v>189837</v>
      </c>
      <c r="M568" s="719">
        <v>34637</v>
      </c>
      <c r="N568" s="719">
        <f>SUM(L568:M568)</f>
        <v>224474</v>
      </c>
      <c r="O568" s="712"/>
      <c r="P568" s="748"/>
      <c r="Q568" s="712" t="s">
        <v>469</v>
      </c>
      <c r="R568" s="748" t="s">
        <v>2606</v>
      </c>
      <c r="S568" s="785">
        <v>1880</v>
      </c>
      <c r="T568" s="784" t="s">
        <v>281</v>
      </c>
      <c r="U568" s="728" t="s">
        <v>4143</v>
      </c>
      <c r="V568" s="728" t="s">
        <v>4144</v>
      </c>
      <c r="W568" s="154">
        <v>1</v>
      </c>
      <c r="X568" s="151"/>
    </row>
    <row r="569" spans="1:24" ht="24.95" customHeight="1">
      <c r="A569" s="56">
        <v>49</v>
      </c>
      <c r="B569" s="709" t="s">
        <v>3847</v>
      </c>
      <c r="C569" s="784" t="s">
        <v>2604</v>
      </c>
      <c r="D569" s="715" t="s">
        <v>2607</v>
      </c>
      <c r="E569" s="712" t="s">
        <v>3850</v>
      </c>
      <c r="F569" s="765">
        <v>2004</v>
      </c>
      <c r="G569" s="765" t="s">
        <v>3967</v>
      </c>
      <c r="H569" s="765" t="s">
        <v>3970</v>
      </c>
      <c r="I569" s="711" t="s">
        <v>3971</v>
      </c>
      <c r="J569" s="786">
        <v>1097.48</v>
      </c>
      <c r="K569" s="764">
        <v>19599</v>
      </c>
      <c r="L569" s="787">
        <v>287669</v>
      </c>
      <c r="M569" s="719">
        <v>158800</v>
      </c>
      <c r="N569" s="719">
        <f>SUM(L569:M569)</f>
        <v>446469</v>
      </c>
      <c r="O569" s="712"/>
      <c r="P569" s="721"/>
      <c r="Q569" s="712" t="s">
        <v>537</v>
      </c>
      <c r="R569" s="721" t="s">
        <v>4145</v>
      </c>
      <c r="S569" s="785">
        <v>3121</v>
      </c>
      <c r="T569" s="784" t="s">
        <v>281</v>
      </c>
      <c r="U569" s="728" t="s">
        <v>4146</v>
      </c>
      <c r="V569" s="728" t="s">
        <v>4147</v>
      </c>
      <c r="W569" s="154">
        <v>1</v>
      </c>
      <c r="X569" s="151"/>
    </row>
    <row r="570" spans="1:24" ht="24.95" customHeight="1">
      <c r="A570" s="56">
        <v>50</v>
      </c>
      <c r="B570" s="709" t="s">
        <v>3847</v>
      </c>
      <c r="C570" s="784" t="s">
        <v>2604</v>
      </c>
      <c r="D570" s="715" t="s">
        <v>2608</v>
      </c>
      <c r="E570" s="712" t="s">
        <v>3850</v>
      </c>
      <c r="F570" s="765">
        <v>2011</v>
      </c>
      <c r="G570" s="765" t="s">
        <v>3967</v>
      </c>
      <c r="H570" s="765" t="s">
        <v>3972</v>
      </c>
      <c r="I570" s="711" t="s">
        <v>3973</v>
      </c>
      <c r="J570" s="764">
        <v>2074.46</v>
      </c>
      <c r="K570" s="764">
        <v>20670</v>
      </c>
      <c r="L570" s="719">
        <v>663437</v>
      </c>
      <c r="M570" s="719">
        <v>78971</v>
      </c>
      <c r="N570" s="719">
        <f>SUM(L570:M570)</f>
        <v>742408</v>
      </c>
      <c r="O570" s="712"/>
      <c r="P570" s="711"/>
      <c r="Q570" s="712" t="s">
        <v>537</v>
      </c>
      <c r="R570" s="711" t="s">
        <v>2609</v>
      </c>
      <c r="S570" s="788">
        <v>979</v>
      </c>
      <c r="T570" s="784" t="s">
        <v>281</v>
      </c>
      <c r="U570" s="728" t="s">
        <v>2610</v>
      </c>
      <c r="V570" s="728" t="s">
        <v>4148</v>
      </c>
      <c r="W570" s="154">
        <v>1</v>
      </c>
      <c r="X570" s="151"/>
    </row>
    <row r="571" spans="1:24" ht="24.95" customHeight="1">
      <c r="A571" s="56">
        <v>51</v>
      </c>
      <c r="B571" s="709" t="s">
        <v>3847</v>
      </c>
      <c r="C571" s="710" t="s">
        <v>2611</v>
      </c>
      <c r="D571" s="715" t="s">
        <v>2612</v>
      </c>
      <c r="E571" s="712" t="s">
        <v>3850</v>
      </c>
      <c r="F571" s="739">
        <v>1999</v>
      </c>
      <c r="G571" s="740" t="s">
        <v>3974</v>
      </c>
      <c r="H571" s="740" t="s">
        <v>3975</v>
      </c>
      <c r="I571" s="741" t="s">
        <v>3976</v>
      </c>
      <c r="J571" s="742">
        <v>825.94</v>
      </c>
      <c r="K571" s="747">
        <v>11351</v>
      </c>
      <c r="L571" s="743">
        <v>201014</v>
      </c>
      <c r="M571" s="743">
        <v>50315</v>
      </c>
      <c r="N571" s="744">
        <v>251329</v>
      </c>
      <c r="O571" s="720"/>
      <c r="P571" s="789"/>
      <c r="Q571" s="720" t="s">
        <v>469</v>
      </c>
      <c r="R571" s="789" t="s">
        <v>4149</v>
      </c>
      <c r="S571" s="763">
        <v>4275</v>
      </c>
      <c r="T571" s="720" t="s">
        <v>281</v>
      </c>
      <c r="U571" s="720" t="s">
        <v>4150</v>
      </c>
      <c r="V571" s="746" t="s">
        <v>4151</v>
      </c>
      <c r="W571" s="154">
        <v>2</v>
      </c>
      <c r="X571" s="151"/>
    </row>
    <row r="572" spans="1:24" ht="24.95" customHeight="1">
      <c r="A572" s="56">
        <v>52</v>
      </c>
      <c r="B572" s="709" t="s">
        <v>3847</v>
      </c>
      <c r="C572" s="710" t="s">
        <v>2611</v>
      </c>
      <c r="D572" s="715" t="s">
        <v>2613</v>
      </c>
      <c r="E572" s="712" t="s">
        <v>3850</v>
      </c>
      <c r="F572" s="739">
        <v>2008</v>
      </c>
      <c r="G572" s="740" t="s">
        <v>3974</v>
      </c>
      <c r="H572" s="740" t="s">
        <v>3977</v>
      </c>
      <c r="I572" s="741" t="s">
        <v>3978</v>
      </c>
      <c r="J572" s="742">
        <v>646.12</v>
      </c>
      <c r="K572" s="747">
        <v>12745</v>
      </c>
      <c r="L572" s="743">
        <v>75664</v>
      </c>
      <c r="M572" s="743">
        <v>48855</v>
      </c>
      <c r="N572" s="744">
        <v>124519</v>
      </c>
      <c r="O572" s="720"/>
      <c r="P572" s="760"/>
      <c r="Q572" s="720" t="s">
        <v>469</v>
      </c>
      <c r="R572" s="760" t="s">
        <v>4152</v>
      </c>
      <c r="S572" s="763">
        <v>4754</v>
      </c>
      <c r="T572" s="720" t="s">
        <v>281</v>
      </c>
      <c r="U572" s="746" t="s">
        <v>4153</v>
      </c>
      <c r="V572" s="746" t="s">
        <v>4154</v>
      </c>
      <c r="W572" s="154">
        <v>2</v>
      </c>
      <c r="X572" s="151"/>
    </row>
    <row r="573" spans="1:24" ht="24.95" customHeight="1">
      <c r="A573" s="56">
        <v>53</v>
      </c>
      <c r="B573" s="709" t="s">
        <v>3847</v>
      </c>
      <c r="C573" s="710" t="s">
        <v>2611</v>
      </c>
      <c r="D573" s="715" t="s">
        <v>2614</v>
      </c>
      <c r="E573" s="712" t="s">
        <v>3850</v>
      </c>
      <c r="F573" s="739">
        <v>2008</v>
      </c>
      <c r="G573" s="740" t="s">
        <v>3974</v>
      </c>
      <c r="H573" s="740" t="s">
        <v>3977</v>
      </c>
      <c r="I573" s="715" t="s">
        <v>3979</v>
      </c>
      <c r="J573" s="742">
        <v>970.37</v>
      </c>
      <c r="K573" s="747">
        <v>17632</v>
      </c>
      <c r="L573" s="744">
        <v>224177</v>
      </c>
      <c r="M573" s="744">
        <v>56795</v>
      </c>
      <c r="N573" s="744">
        <v>280972</v>
      </c>
      <c r="O573" s="720"/>
      <c r="P573" s="711"/>
      <c r="Q573" s="720" t="s">
        <v>469</v>
      </c>
      <c r="R573" s="711" t="s">
        <v>4155</v>
      </c>
      <c r="S573" s="758">
        <v>5243</v>
      </c>
      <c r="T573" s="720" t="s">
        <v>281</v>
      </c>
      <c r="U573" s="750" t="s">
        <v>4156</v>
      </c>
      <c r="V573" s="750" t="s">
        <v>4157</v>
      </c>
      <c r="W573" s="154">
        <v>2</v>
      </c>
      <c r="X573" s="151"/>
    </row>
    <row r="574" spans="1:24" ht="24.95" customHeight="1">
      <c r="A574" s="56">
        <v>54</v>
      </c>
      <c r="B574" s="709" t="s">
        <v>3847</v>
      </c>
      <c r="C574" s="710" t="s">
        <v>2611</v>
      </c>
      <c r="D574" s="715" t="s">
        <v>2615</v>
      </c>
      <c r="E574" s="712" t="s">
        <v>3850</v>
      </c>
      <c r="F574" s="739">
        <v>2011</v>
      </c>
      <c r="G574" s="740" t="s">
        <v>3974</v>
      </c>
      <c r="H574" s="740" t="s">
        <v>3980</v>
      </c>
      <c r="I574" s="715" t="s">
        <v>3981</v>
      </c>
      <c r="J574" s="742">
        <v>1271.44</v>
      </c>
      <c r="K574" s="747">
        <v>12678</v>
      </c>
      <c r="L574" s="744">
        <v>172863</v>
      </c>
      <c r="M574" s="744">
        <v>54061</v>
      </c>
      <c r="N574" s="744">
        <v>226924</v>
      </c>
      <c r="O574" s="720"/>
      <c r="P574" s="790"/>
      <c r="Q574" s="720" t="s">
        <v>469</v>
      </c>
      <c r="R574" s="790" t="s">
        <v>4158</v>
      </c>
      <c r="S574" s="758">
        <v>6066</v>
      </c>
      <c r="T574" s="720" t="s">
        <v>607</v>
      </c>
      <c r="U574" s="750" t="s">
        <v>4159</v>
      </c>
      <c r="V574" s="750" t="s">
        <v>4160</v>
      </c>
      <c r="W574" s="154">
        <v>2.5</v>
      </c>
      <c r="X574" s="151"/>
    </row>
    <row r="575" spans="1:24" ht="24.95" customHeight="1">
      <c r="A575" s="56">
        <v>55</v>
      </c>
      <c r="B575" s="709" t="s">
        <v>3847</v>
      </c>
      <c r="C575" s="720" t="s">
        <v>2611</v>
      </c>
      <c r="D575" s="711" t="s">
        <v>2616</v>
      </c>
      <c r="E575" s="712" t="s">
        <v>3850</v>
      </c>
      <c r="F575" s="749">
        <v>1999</v>
      </c>
      <c r="G575" s="740" t="s">
        <v>3974</v>
      </c>
      <c r="H575" s="750" t="s">
        <v>3982</v>
      </c>
      <c r="I575" s="711" t="s">
        <v>3983</v>
      </c>
      <c r="J575" s="791">
        <v>608.78</v>
      </c>
      <c r="K575" s="752">
        <v>9077</v>
      </c>
      <c r="L575" s="758">
        <v>86812</v>
      </c>
      <c r="M575" s="758">
        <v>21709</v>
      </c>
      <c r="N575" s="758">
        <v>108521</v>
      </c>
      <c r="O575" s="720"/>
      <c r="P575" s="766"/>
      <c r="Q575" s="720" t="s">
        <v>2654</v>
      </c>
      <c r="R575" s="766" t="s">
        <v>4161</v>
      </c>
      <c r="S575" s="758">
        <v>1334</v>
      </c>
      <c r="T575" s="720" t="s">
        <v>607</v>
      </c>
      <c r="U575" s="750" t="s">
        <v>4162</v>
      </c>
      <c r="V575" s="750" t="s">
        <v>4163</v>
      </c>
      <c r="W575" s="154">
        <v>2</v>
      </c>
      <c r="X575" s="151"/>
    </row>
    <row r="576" spans="1:24" ht="24.95" customHeight="1">
      <c r="A576" s="56">
        <v>56</v>
      </c>
      <c r="B576" s="709" t="s">
        <v>3847</v>
      </c>
      <c r="C576" s="720" t="s">
        <v>3984</v>
      </c>
      <c r="D576" s="711" t="s">
        <v>3985</v>
      </c>
      <c r="E576" s="712" t="s">
        <v>3850</v>
      </c>
      <c r="F576" s="749">
        <v>1999</v>
      </c>
      <c r="G576" s="740" t="s">
        <v>3974</v>
      </c>
      <c r="H576" s="750" t="s">
        <v>3986</v>
      </c>
      <c r="I576" s="751" t="s">
        <v>3987</v>
      </c>
      <c r="J576" s="791">
        <v>1232.2</v>
      </c>
      <c r="K576" s="752">
        <v>17616</v>
      </c>
      <c r="L576" s="753">
        <v>126671</v>
      </c>
      <c r="M576" s="753">
        <v>65510</v>
      </c>
      <c r="N576" s="758">
        <v>192181</v>
      </c>
      <c r="O576" s="720"/>
      <c r="P576" s="762"/>
      <c r="Q576" s="720" t="s">
        <v>2654</v>
      </c>
      <c r="R576" s="762" t="s">
        <v>4164</v>
      </c>
      <c r="S576" s="763">
        <v>2430</v>
      </c>
      <c r="T576" s="720" t="s">
        <v>4083</v>
      </c>
      <c r="U576" s="746" t="s">
        <v>4165</v>
      </c>
      <c r="V576" s="746" t="s">
        <v>4166</v>
      </c>
      <c r="W576" s="154">
        <v>2</v>
      </c>
      <c r="X576" s="151"/>
    </row>
    <row r="577" spans="1:24" ht="24.95" customHeight="1">
      <c r="A577" s="56">
        <v>57</v>
      </c>
      <c r="B577" s="709" t="s">
        <v>3847</v>
      </c>
      <c r="C577" s="710" t="s">
        <v>3988</v>
      </c>
      <c r="D577" s="715" t="s">
        <v>3989</v>
      </c>
      <c r="E577" s="712" t="s">
        <v>3850</v>
      </c>
      <c r="F577" s="765">
        <v>2010</v>
      </c>
      <c r="G577" s="765" t="s">
        <v>3990</v>
      </c>
      <c r="H577" s="765" t="s">
        <v>3991</v>
      </c>
      <c r="I577" s="711" t="s">
        <v>3992</v>
      </c>
      <c r="J577" s="764">
        <v>1287.31</v>
      </c>
      <c r="K577" s="764">
        <v>18024</v>
      </c>
      <c r="L577" s="719">
        <v>152350</v>
      </c>
      <c r="M577" s="719">
        <v>250094</v>
      </c>
      <c r="N577" s="744">
        <f>SUM(L577:M577)</f>
        <v>402444</v>
      </c>
      <c r="O577" s="712"/>
      <c r="P577" s="721"/>
      <c r="Q577" s="712" t="s">
        <v>2793</v>
      </c>
      <c r="R577" s="721" t="s">
        <v>4167</v>
      </c>
      <c r="S577" s="792">
        <v>1996</v>
      </c>
      <c r="T577" s="710" t="s">
        <v>2716</v>
      </c>
      <c r="U577" s="793" t="s">
        <v>4168</v>
      </c>
      <c r="V577" s="793" t="s">
        <v>4169</v>
      </c>
      <c r="W577" s="154">
        <v>1</v>
      </c>
      <c r="X577" s="151"/>
    </row>
    <row r="578" spans="1:24" ht="24.95" customHeight="1">
      <c r="A578" s="56">
        <v>58</v>
      </c>
      <c r="B578" s="709" t="s">
        <v>3847</v>
      </c>
      <c r="C578" s="710" t="s">
        <v>3993</v>
      </c>
      <c r="D578" s="711" t="s">
        <v>3994</v>
      </c>
      <c r="E578" s="712" t="s">
        <v>3850</v>
      </c>
      <c r="F578" s="775">
        <v>2005</v>
      </c>
      <c r="G578" s="776" t="s">
        <v>3995</v>
      </c>
      <c r="H578" s="776" t="s">
        <v>3996</v>
      </c>
      <c r="I578" s="726" t="s">
        <v>3997</v>
      </c>
      <c r="J578" s="716">
        <v>1446.2</v>
      </c>
      <c r="K578" s="716">
        <v>15927</v>
      </c>
      <c r="L578" s="770">
        <v>115908</v>
      </c>
      <c r="M578" s="770">
        <v>73574</v>
      </c>
      <c r="N578" s="719">
        <f>L578+M578</f>
        <v>189482</v>
      </c>
      <c r="O578" s="720"/>
      <c r="P578" s="721"/>
      <c r="Q578" s="720" t="s">
        <v>2709</v>
      </c>
      <c r="R578" s="721" t="s">
        <v>4170</v>
      </c>
      <c r="S578" s="722">
        <v>10199</v>
      </c>
      <c r="T578" s="710" t="s">
        <v>2716</v>
      </c>
      <c r="U578" s="746" t="s">
        <v>4171</v>
      </c>
      <c r="V578" s="723" t="s">
        <v>4172</v>
      </c>
      <c r="W578" s="154">
        <v>4</v>
      </c>
      <c r="X578" s="151"/>
    </row>
    <row r="579" spans="1:24" ht="24.95" customHeight="1">
      <c r="A579" s="56">
        <v>59</v>
      </c>
      <c r="B579" s="709" t="s">
        <v>3847</v>
      </c>
      <c r="C579" s="710" t="s">
        <v>3993</v>
      </c>
      <c r="D579" s="715" t="s">
        <v>3998</v>
      </c>
      <c r="E579" s="712" t="s">
        <v>3850</v>
      </c>
      <c r="F579" s="765">
        <v>2002</v>
      </c>
      <c r="G579" s="765" t="s">
        <v>3999</v>
      </c>
      <c r="H579" s="765" t="s">
        <v>4000</v>
      </c>
      <c r="I579" s="711" t="s">
        <v>4001</v>
      </c>
      <c r="J579" s="764">
        <v>923</v>
      </c>
      <c r="K579" s="764">
        <v>16394</v>
      </c>
      <c r="L579" s="719">
        <v>298554</v>
      </c>
      <c r="M579" s="719">
        <v>114102</v>
      </c>
      <c r="N579" s="719">
        <f>L579+M579</f>
        <v>412656</v>
      </c>
      <c r="O579" s="720"/>
      <c r="P579" s="721"/>
      <c r="Q579" s="720" t="s">
        <v>2623</v>
      </c>
      <c r="R579" s="721" t="s">
        <v>4173</v>
      </c>
      <c r="S579" s="722">
        <v>4339</v>
      </c>
      <c r="T579" s="710" t="s">
        <v>2716</v>
      </c>
      <c r="U579" s="746" t="s">
        <v>4174</v>
      </c>
      <c r="V579" s="723" t="s">
        <v>4175</v>
      </c>
      <c r="W579" s="154">
        <v>3</v>
      </c>
      <c r="X579" s="151"/>
    </row>
    <row r="580" spans="1:24" ht="24.95" customHeight="1">
      <c r="A580" s="56">
        <v>60</v>
      </c>
      <c r="B580" s="709" t="s">
        <v>3847</v>
      </c>
      <c r="C580" s="731" t="s">
        <v>4002</v>
      </c>
      <c r="D580" s="726" t="s">
        <v>4003</v>
      </c>
      <c r="E580" s="712" t="s">
        <v>3850</v>
      </c>
      <c r="F580" s="727">
        <v>1996</v>
      </c>
      <c r="G580" s="765" t="s">
        <v>3999</v>
      </c>
      <c r="H580" s="728" t="s">
        <v>4004</v>
      </c>
      <c r="I580" s="751" t="s">
        <v>4005</v>
      </c>
      <c r="J580" s="764">
        <v>563.35</v>
      </c>
      <c r="K580" s="719">
        <v>8390</v>
      </c>
      <c r="L580" s="794">
        <v>92468</v>
      </c>
      <c r="M580" s="794">
        <v>19825</v>
      </c>
      <c r="N580" s="795">
        <v>112293</v>
      </c>
      <c r="O580" s="712"/>
      <c r="P580" s="760"/>
      <c r="Q580" s="712" t="s">
        <v>2756</v>
      </c>
      <c r="R580" s="760" t="s">
        <v>4176</v>
      </c>
      <c r="S580" s="795">
        <v>2040</v>
      </c>
      <c r="T580" s="712" t="s">
        <v>2716</v>
      </c>
      <c r="U580" s="768" t="s">
        <v>4177</v>
      </c>
      <c r="V580" s="768" t="s">
        <v>4178</v>
      </c>
      <c r="W580" s="154">
        <v>3</v>
      </c>
      <c r="X580" s="151"/>
    </row>
    <row r="581" spans="1:24" ht="24.95" customHeight="1">
      <c r="A581" s="56">
        <v>61</v>
      </c>
      <c r="B581" s="709" t="s">
        <v>3847</v>
      </c>
      <c r="C581" s="731" t="s">
        <v>4002</v>
      </c>
      <c r="D581" s="726" t="s">
        <v>4006</v>
      </c>
      <c r="E581" s="712" t="s">
        <v>3850</v>
      </c>
      <c r="F581" s="727">
        <v>1996</v>
      </c>
      <c r="G581" s="765" t="s">
        <v>3999</v>
      </c>
      <c r="H581" s="728" t="s">
        <v>4007</v>
      </c>
      <c r="I581" s="711" t="s">
        <v>4008</v>
      </c>
      <c r="J581" s="795">
        <v>0</v>
      </c>
      <c r="K581" s="719">
        <v>16627</v>
      </c>
      <c r="L581" s="795">
        <v>0</v>
      </c>
      <c r="M581" s="795">
        <v>51349</v>
      </c>
      <c r="N581" s="795">
        <v>51349</v>
      </c>
      <c r="O581" s="712"/>
      <c r="P581" s="760"/>
      <c r="Q581" s="712" t="s">
        <v>2756</v>
      </c>
      <c r="R581" s="760" t="s">
        <v>4176</v>
      </c>
      <c r="S581" s="795">
        <v>3210</v>
      </c>
      <c r="T581" s="712" t="s">
        <v>2716</v>
      </c>
      <c r="U581" s="768" t="s">
        <v>4179</v>
      </c>
      <c r="V581" s="768" t="s">
        <v>4180</v>
      </c>
      <c r="W581" s="154">
        <v>3</v>
      </c>
      <c r="X581" s="151"/>
    </row>
    <row r="582" spans="1:24" ht="24.95" customHeight="1">
      <c r="A582" s="56">
        <v>62</v>
      </c>
      <c r="B582" s="709" t="s">
        <v>3847</v>
      </c>
      <c r="C582" s="731" t="s">
        <v>4002</v>
      </c>
      <c r="D582" s="726" t="s">
        <v>4009</v>
      </c>
      <c r="E582" s="712" t="s">
        <v>3850</v>
      </c>
      <c r="F582" s="727">
        <v>2011</v>
      </c>
      <c r="G582" s="765" t="s">
        <v>3999</v>
      </c>
      <c r="H582" s="728" t="s">
        <v>4010</v>
      </c>
      <c r="I582" s="751" t="s">
        <v>4011</v>
      </c>
      <c r="J582" s="795">
        <v>1852.16</v>
      </c>
      <c r="K582" s="719">
        <v>12466</v>
      </c>
      <c r="L582" s="794">
        <v>287160</v>
      </c>
      <c r="M582" s="769">
        <v>56720</v>
      </c>
      <c r="N582" s="795">
        <v>343880</v>
      </c>
      <c r="O582" s="712"/>
      <c r="P582" s="760"/>
      <c r="Q582" s="712" t="s">
        <v>2756</v>
      </c>
      <c r="R582" s="760" t="s">
        <v>4181</v>
      </c>
      <c r="S582" s="795">
        <v>14657</v>
      </c>
      <c r="T582" s="712" t="s">
        <v>4083</v>
      </c>
      <c r="U582" s="712" t="s">
        <v>3446</v>
      </c>
      <c r="V582" s="768" t="s">
        <v>4182</v>
      </c>
      <c r="W582" s="154">
        <v>5</v>
      </c>
      <c r="X582" s="151"/>
    </row>
    <row r="583" spans="1:24" ht="24.95" customHeight="1">
      <c r="A583" s="56">
        <v>63</v>
      </c>
      <c r="B583" s="709" t="s">
        <v>3847</v>
      </c>
      <c r="C583" s="710" t="s">
        <v>4012</v>
      </c>
      <c r="D583" s="715" t="s">
        <v>4013</v>
      </c>
      <c r="E583" s="712" t="s">
        <v>3850</v>
      </c>
      <c r="F583" s="727">
        <v>2009</v>
      </c>
      <c r="G583" s="728" t="s">
        <v>4014</v>
      </c>
      <c r="H583" s="728" t="s">
        <v>4015</v>
      </c>
      <c r="I583" s="734" t="s">
        <v>4016</v>
      </c>
      <c r="J583" s="796">
        <v>2188</v>
      </c>
      <c r="K583" s="796">
        <v>18742</v>
      </c>
      <c r="L583" s="797">
        <v>192834</v>
      </c>
      <c r="M583" s="797">
        <v>61848</v>
      </c>
      <c r="N583" s="744">
        <f>SUM(L583:M583)</f>
        <v>254682</v>
      </c>
      <c r="O583" s="720"/>
      <c r="P583" s="721"/>
      <c r="Q583" s="720" t="s">
        <v>2709</v>
      </c>
      <c r="R583" s="721" t="s">
        <v>4183</v>
      </c>
      <c r="S583" s="722">
        <v>15595</v>
      </c>
      <c r="T583" s="710" t="s">
        <v>4083</v>
      </c>
      <c r="U583" s="710" t="s">
        <v>4184</v>
      </c>
      <c r="V583" s="723" t="s">
        <v>4185</v>
      </c>
      <c r="W583" s="154">
        <v>5</v>
      </c>
      <c r="X583" s="151"/>
    </row>
    <row r="584" spans="1:24" ht="24.95" customHeight="1">
      <c r="A584" s="56">
        <v>64</v>
      </c>
      <c r="B584" s="709" t="s">
        <v>3847</v>
      </c>
      <c r="C584" s="710" t="s">
        <v>4017</v>
      </c>
      <c r="D584" s="715" t="s">
        <v>4018</v>
      </c>
      <c r="E584" s="712" t="s">
        <v>3850</v>
      </c>
      <c r="F584" s="765">
        <v>1996</v>
      </c>
      <c r="G584" s="765" t="s">
        <v>4019</v>
      </c>
      <c r="H584" s="765" t="s">
        <v>4020</v>
      </c>
      <c r="I584" s="711" t="s">
        <v>4021</v>
      </c>
      <c r="J584" s="798">
        <v>0</v>
      </c>
      <c r="K584" s="799">
        <v>10553</v>
      </c>
      <c r="L584" s="719">
        <v>0</v>
      </c>
      <c r="M584" s="719">
        <v>18385</v>
      </c>
      <c r="N584" s="719">
        <v>18385</v>
      </c>
      <c r="O584" s="712"/>
      <c r="P584" s="721"/>
      <c r="Q584" s="712" t="s">
        <v>2756</v>
      </c>
      <c r="R584" s="721" t="s">
        <v>4186</v>
      </c>
      <c r="S584" s="722">
        <v>180</v>
      </c>
      <c r="T584" s="710" t="s">
        <v>2716</v>
      </c>
      <c r="U584" s="746" t="s">
        <v>2926</v>
      </c>
      <c r="V584" s="723" t="s">
        <v>4187</v>
      </c>
      <c r="W584" s="154">
        <v>3</v>
      </c>
      <c r="X584" s="151"/>
    </row>
    <row r="585" spans="1:24" ht="24.95" customHeight="1">
      <c r="A585" s="56">
        <v>65</v>
      </c>
      <c r="B585" s="800" t="s">
        <v>3847</v>
      </c>
      <c r="C585" s="710" t="s">
        <v>4017</v>
      </c>
      <c r="D585" s="801" t="s">
        <v>4022</v>
      </c>
      <c r="E585" s="784" t="s">
        <v>3850</v>
      </c>
      <c r="F585" s="727">
        <v>1994</v>
      </c>
      <c r="G585" s="728" t="s">
        <v>4019</v>
      </c>
      <c r="H585" s="728" t="s">
        <v>4023</v>
      </c>
      <c r="I585" s="802" t="s">
        <v>4024</v>
      </c>
      <c r="J585" s="803">
        <v>1268</v>
      </c>
      <c r="K585" s="803">
        <v>17008</v>
      </c>
      <c r="L585" s="804">
        <v>451367</v>
      </c>
      <c r="M585" s="804">
        <v>50088</v>
      </c>
      <c r="N585" s="805">
        <f>SUM(L585:M585)</f>
        <v>501455</v>
      </c>
      <c r="O585" s="712"/>
      <c r="P585" s="721"/>
      <c r="Q585" s="712" t="s">
        <v>2756</v>
      </c>
      <c r="R585" s="721" t="s">
        <v>4186</v>
      </c>
      <c r="S585" s="722">
        <v>654</v>
      </c>
      <c r="T585" s="710" t="s">
        <v>2716</v>
      </c>
      <c r="U585" s="750" t="s">
        <v>4188</v>
      </c>
      <c r="V585" s="740" t="s">
        <v>4189</v>
      </c>
      <c r="W585" s="154">
        <v>5</v>
      </c>
      <c r="X585" s="151"/>
    </row>
    <row r="586" spans="1:24" ht="24.95" customHeight="1">
      <c r="A586" s="68" t="s">
        <v>140</v>
      </c>
      <c r="B586" s="69"/>
      <c r="C586" s="69"/>
      <c r="D586" s="70">
        <v>65</v>
      </c>
      <c r="E586" s="70"/>
      <c r="F586" s="69"/>
      <c r="G586" s="69"/>
      <c r="H586" s="69"/>
      <c r="I586" s="69"/>
      <c r="J586" s="73">
        <v>61745</v>
      </c>
      <c r="K586" s="73">
        <v>1049713</v>
      </c>
      <c r="L586" s="73">
        <v>10004973</v>
      </c>
      <c r="M586" s="73">
        <v>5972596</v>
      </c>
      <c r="N586" s="73">
        <v>15977569</v>
      </c>
      <c r="O586" s="71"/>
      <c r="P586" s="73">
        <v>0</v>
      </c>
      <c r="Q586" s="73"/>
      <c r="R586" s="73">
        <v>65</v>
      </c>
      <c r="S586" s="72"/>
      <c r="T586" s="69"/>
      <c r="U586" s="69"/>
      <c r="V586" s="69"/>
      <c r="W586" s="74"/>
      <c r="X586" s="69"/>
    </row>
    <row r="587" spans="1:24" ht="24.95" customHeight="1">
      <c r="A587" s="806">
        <v>1</v>
      </c>
      <c r="B587" s="807" t="s">
        <v>2617</v>
      </c>
      <c r="C587" s="807" t="s">
        <v>2618</v>
      </c>
      <c r="D587" s="808" t="s">
        <v>2619</v>
      </c>
      <c r="E587" s="808" t="s">
        <v>225</v>
      </c>
      <c r="F587" s="807">
        <v>1996</v>
      </c>
      <c r="G587" s="807" t="s">
        <v>2620</v>
      </c>
      <c r="H587" s="807" t="s">
        <v>2621</v>
      </c>
      <c r="I587" s="807" t="s">
        <v>2622</v>
      </c>
      <c r="J587" s="809">
        <v>890</v>
      </c>
      <c r="K587" s="809">
        <v>8089</v>
      </c>
      <c r="L587" s="809">
        <v>4322497</v>
      </c>
      <c r="M587" s="809">
        <v>290552</v>
      </c>
      <c r="N587" s="809">
        <f>SUM(L587:M587)</f>
        <v>4613049</v>
      </c>
      <c r="O587" s="808" t="s">
        <v>6398</v>
      </c>
      <c r="P587" s="810" t="s">
        <v>2624</v>
      </c>
      <c r="Q587" s="810"/>
      <c r="R587" s="811"/>
      <c r="S587" s="812"/>
      <c r="T587" s="808"/>
      <c r="U587" s="808"/>
      <c r="V587" s="813"/>
      <c r="W587" s="807"/>
      <c r="X587" s="814"/>
    </row>
    <row r="588" spans="1:24" ht="24.95" customHeight="1">
      <c r="A588" s="806">
        <v>2</v>
      </c>
      <c r="B588" s="807" t="s">
        <v>2617</v>
      </c>
      <c r="C588" s="807" t="s">
        <v>2618</v>
      </c>
      <c r="D588" s="808" t="s">
        <v>2625</v>
      </c>
      <c r="E588" s="808" t="s">
        <v>225</v>
      </c>
      <c r="F588" s="807">
        <v>2000</v>
      </c>
      <c r="G588" s="807" t="s">
        <v>2620</v>
      </c>
      <c r="H588" s="814" t="s">
        <v>2626</v>
      </c>
      <c r="I588" s="807" t="s">
        <v>2627</v>
      </c>
      <c r="J588" s="809">
        <v>4526.84</v>
      </c>
      <c r="K588" s="809">
        <v>13454</v>
      </c>
      <c r="L588" s="809">
        <v>5167968</v>
      </c>
      <c r="M588" s="809">
        <v>13182131</v>
      </c>
      <c r="N588" s="809">
        <f t="shared" ref="N588:N651" si="28">SUM(L588:M588)</f>
        <v>18350099</v>
      </c>
      <c r="O588" s="808" t="s">
        <v>6398</v>
      </c>
      <c r="P588" s="810" t="s">
        <v>2628</v>
      </c>
      <c r="Q588" s="810"/>
      <c r="R588" s="811"/>
      <c r="S588" s="812"/>
      <c r="T588" s="808"/>
      <c r="U588" s="808"/>
      <c r="V588" s="813"/>
      <c r="W588" s="807"/>
      <c r="X588" s="814"/>
    </row>
    <row r="589" spans="1:24" ht="24.95" customHeight="1">
      <c r="A589" s="806">
        <v>3</v>
      </c>
      <c r="B589" s="807" t="s">
        <v>2617</v>
      </c>
      <c r="C589" s="807" t="s">
        <v>2618</v>
      </c>
      <c r="D589" s="808" t="s">
        <v>2629</v>
      </c>
      <c r="E589" s="808" t="s">
        <v>225</v>
      </c>
      <c r="F589" s="807">
        <v>1993</v>
      </c>
      <c r="G589" s="807" t="s">
        <v>2620</v>
      </c>
      <c r="H589" s="814" t="s">
        <v>2630</v>
      </c>
      <c r="I589" s="807" t="s">
        <v>2631</v>
      </c>
      <c r="J589" s="809">
        <v>1268.3</v>
      </c>
      <c r="K589" s="809">
        <v>12393</v>
      </c>
      <c r="L589" s="809">
        <v>476571</v>
      </c>
      <c r="M589" s="809">
        <v>67505</v>
      </c>
      <c r="N589" s="809">
        <f t="shared" si="28"/>
        <v>544076</v>
      </c>
      <c r="O589" s="808" t="s">
        <v>6398</v>
      </c>
      <c r="P589" s="810" t="s">
        <v>6455</v>
      </c>
      <c r="Q589" s="810"/>
      <c r="R589" s="811"/>
      <c r="S589" s="812"/>
      <c r="T589" s="808"/>
      <c r="U589" s="808"/>
      <c r="V589" s="813"/>
      <c r="W589" s="807"/>
      <c r="X589" s="814"/>
    </row>
    <row r="590" spans="1:24" ht="24.95" customHeight="1">
      <c r="A590" s="806">
        <v>4</v>
      </c>
      <c r="B590" s="807" t="s">
        <v>2617</v>
      </c>
      <c r="C590" s="807" t="s">
        <v>2618</v>
      </c>
      <c r="D590" s="808" t="s">
        <v>2632</v>
      </c>
      <c r="E590" s="808" t="s">
        <v>225</v>
      </c>
      <c r="F590" s="807">
        <v>2001</v>
      </c>
      <c r="G590" s="807" t="s">
        <v>2620</v>
      </c>
      <c r="H590" s="814" t="s">
        <v>2633</v>
      </c>
      <c r="I590" s="815" t="s">
        <v>2634</v>
      </c>
      <c r="J590" s="809">
        <v>1339.22</v>
      </c>
      <c r="K590" s="809">
        <v>10071</v>
      </c>
      <c r="L590" s="809">
        <v>305569</v>
      </c>
      <c r="M590" s="809" t="s">
        <v>2635</v>
      </c>
      <c r="N590" s="809">
        <f t="shared" si="28"/>
        <v>305569</v>
      </c>
      <c r="O590" s="808" t="s">
        <v>6456</v>
      </c>
      <c r="P590" s="810" t="s">
        <v>2636</v>
      </c>
      <c r="Q590" s="810"/>
      <c r="R590" s="811"/>
      <c r="S590" s="812"/>
      <c r="T590" s="808"/>
      <c r="U590" s="808"/>
      <c r="V590" s="813"/>
      <c r="W590" s="807"/>
      <c r="X590" s="814"/>
    </row>
    <row r="591" spans="1:24" ht="24.95" customHeight="1">
      <c r="A591" s="806">
        <v>5</v>
      </c>
      <c r="B591" s="807" t="s">
        <v>2617</v>
      </c>
      <c r="C591" s="808" t="s">
        <v>2618</v>
      </c>
      <c r="D591" s="808" t="s">
        <v>2637</v>
      </c>
      <c r="E591" s="808" t="s">
        <v>225</v>
      </c>
      <c r="F591" s="807">
        <v>1993</v>
      </c>
      <c r="G591" s="807" t="s">
        <v>2620</v>
      </c>
      <c r="H591" s="814" t="s">
        <v>2630</v>
      </c>
      <c r="I591" s="808" t="s">
        <v>2638</v>
      </c>
      <c r="J591" s="809">
        <v>164.09</v>
      </c>
      <c r="K591" s="809">
        <v>8652</v>
      </c>
      <c r="L591" s="809">
        <v>3778</v>
      </c>
      <c r="M591" s="809">
        <v>17208</v>
      </c>
      <c r="N591" s="809">
        <f t="shared" si="28"/>
        <v>20986</v>
      </c>
      <c r="O591" s="808"/>
      <c r="P591" s="816"/>
      <c r="Q591" s="816" t="s">
        <v>537</v>
      </c>
      <c r="R591" s="817" t="s">
        <v>2639</v>
      </c>
      <c r="S591" s="818">
        <v>662</v>
      </c>
      <c r="T591" s="816" t="s">
        <v>2640</v>
      </c>
      <c r="U591" s="819" t="s">
        <v>2641</v>
      </c>
      <c r="V591" s="820" t="s">
        <v>2642</v>
      </c>
      <c r="W591" s="821" t="s">
        <v>2643</v>
      </c>
      <c r="X591" s="814"/>
    </row>
    <row r="592" spans="1:24" ht="24.95" customHeight="1">
      <c r="A592" s="806">
        <v>6</v>
      </c>
      <c r="B592" s="807" t="s">
        <v>2617</v>
      </c>
      <c r="C592" s="808" t="s">
        <v>2618</v>
      </c>
      <c r="D592" s="808" t="s">
        <v>2644</v>
      </c>
      <c r="E592" s="808" t="s">
        <v>225</v>
      </c>
      <c r="F592" s="807">
        <v>1997</v>
      </c>
      <c r="G592" s="807" t="s">
        <v>2620</v>
      </c>
      <c r="H592" s="814" t="s">
        <v>2621</v>
      </c>
      <c r="I592" s="808" t="s">
        <v>2645</v>
      </c>
      <c r="J592" s="809">
        <v>1072</v>
      </c>
      <c r="K592" s="809">
        <v>8648</v>
      </c>
      <c r="L592" s="809">
        <v>76651</v>
      </c>
      <c r="M592" s="809">
        <v>177006</v>
      </c>
      <c r="N592" s="809">
        <f t="shared" si="28"/>
        <v>253657</v>
      </c>
      <c r="O592" s="808"/>
      <c r="P592" s="816"/>
      <c r="Q592" s="816" t="s">
        <v>5</v>
      </c>
      <c r="R592" s="817" t="s">
        <v>2646</v>
      </c>
      <c r="S592" s="818">
        <v>33276</v>
      </c>
      <c r="T592" s="816" t="s">
        <v>2640</v>
      </c>
      <c r="U592" s="819" t="s">
        <v>2647</v>
      </c>
      <c r="V592" s="820" t="s">
        <v>2648</v>
      </c>
      <c r="W592" s="821" t="s">
        <v>2649</v>
      </c>
      <c r="X592" s="814"/>
    </row>
    <row r="593" spans="1:24" ht="24.95" customHeight="1">
      <c r="A593" s="806">
        <v>7</v>
      </c>
      <c r="B593" s="807" t="s">
        <v>2617</v>
      </c>
      <c r="C593" s="808" t="s">
        <v>2618</v>
      </c>
      <c r="D593" s="808" t="s">
        <v>2650</v>
      </c>
      <c r="E593" s="808" t="s">
        <v>225</v>
      </c>
      <c r="F593" s="807">
        <v>1998</v>
      </c>
      <c r="G593" s="807" t="s">
        <v>2651</v>
      </c>
      <c r="H593" s="814" t="s">
        <v>2652</v>
      </c>
      <c r="I593" s="808" t="s">
        <v>2653</v>
      </c>
      <c r="J593" s="809">
        <v>2483</v>
      </c>
      <c r="K593" s="809">
        <v>11363</v>
      </c>
      <c r="L593" s="809">
        <v>324217</v>
      </c>
      <c r="M593" s="809">
        <v>337931</v>
      </c>
      <c r="N593" s="809">
        <f t="shared" si="28"/>
        <v>662148</v>
      </c>
      <c r="O593" s="808"/>
      <c r="P593" s="816"/>
      <c r="Q593" s="816" t="s">
        <v>6457</v>
      </c>
      <c r="R593" s="817" t="s">
        <v>2655</v>
      </c>
      <c r="S593" s="818">
        <v>16726</v>
      </c>
      <c r="T593" s="816" t="s">
        <v>2640</v>
      </c>
      <c r="U593" s="819" t="s">
        <v>2656</v>
      </c>
      <c r="V593" s="820" t="s">
        <v>2657</v>
      </c>
      <c r="W593" s="821" t="s">
        <v>2643</v>
      </c>
      <c r="X593" s="814"/>
    </row>
    <row r="594" spans="1:24" ht="24.95" customHeight="1">
      <c r="A594" s="806">
        <v>8</v>
      </c>
      <c r="B594" s="807" t="s">
        <v>2617</v>
      </c>
      <c r="C594" s="808" t="s">
        <v>2618</v>
      </c>
      <c r="D594" s="808" t="s">
        <v>2658</v>
      </c>
      <c r="E594" s="808" t="s">
        <v>225</v>
      </c>
      <c r="F594" s="807">
        <v>2002</v>
      </c>
      <c r="G594" s="807" t="s">
        <v>2620</v>
      </c>
      <c r="H594" s="814" t="s">
        <v>2659</v>
      </c>
      <c r="I594" s="808" t="s">
        <v>2660</v>
      </c>
      <c r="J594" s="809">
        <v>946.62</v>
      </c>
      <c r="K594" s="809">
        <v>12777</v>
      </c>
      <c r="L594" s="809">
        <v>162589</v>
      </c>
      <c r="M594" s="809">
        <v>127551</v>
      </c>
      <c r="N594" s="809">
        <f t="shared" si="28"/>
        <v>290140</v>
      </c>
      <c r="O594" s="808"/>
      <c r="P594" s="822"/>
      <c r="Q594" s="822" t="s">
        <v>5</v>
      </c>
      <c r="R594" s="817" t="s">
        <v>2661</v>
      </c>
      <c r="S594" s="818">
        <v>15558</v>
      </c>
      <c r="T594" s="816" t="s">
        <v>2640</v>
      </c>
      <c r="U594" s="819" t="s">
        <v>2662</v>
      </c>
      <c r="V594" s="820" t="s">
        <v>2663</v>
      </c>
      <c r="W594" s="821" t="s">
        <v>2664</v>
      </c>
      <c r="X594" s="814"/>
    </row>
    <row r="595" spans="1:24" ht="24.95" customHeight="1">
      <c r="A595" s="806">
        <v>9</v>
      </c>
      <c r="B595" s="807" t="s">
        <v>2617</v>
      </c>
      <c r="C595" s="808" t="s">
        <v>2618</v>
      </c>
      <c r="D595" s="808" t="s">
        <v>2665</v>
      </c>
      <c r="E595" s="808" t="s">
        <v>225</v>
      </c>
      <c r="F595" s="807">
        <v>2005</v>
      </c>
      <c r="G595" s="807" t="s">
        <v>2651</v>
      </c>
      <c r="H595" s="814" t="s">
        <v>2666</v>
      </c>
      <c r="I595" s="808" t="s">
        <v>2667</v>
      </c>
      <c r="J595" s="809">
        <v>1080.68</v>
      </c>
      <c r="K595" s="809">
        <v>6697</v>
      </c>
      <c r="L595" s="809">
        <v>146080</v>
      </c>
      <c r="M595" s="809">
        <v>358297</v>
      </c>
      <c r="N595" s="809">
        <f t="shared" si="28"/>
        <v>504377</v>
      </c>
      <c r="O595" s="808"/>
      <c r="P595" s="816"/>
      <c r="Q595" s="816" t="s">
        <v>5</v>
      </c>
      <c r="R595" s="817" t="s">
        <v>2668</v>
      </c>
      <c r="S595" s="818">
        <v>65820</v>
      </c>
      <c r="T595" s="814" t="s">
        <v>2669</v>
      </c>
      <c r="U595" s="819" t="s">
        <v>2670</v>
      </c>
      <c r="V595" s="820" t="s">
        <v>2671</v>
      </c>
      <c r="W595" s="821" t="s">
        <v>2672</v>
      </c>
      <c r="X595" s="814"/>
    </row>
    <row r="596" spans="1:24" ht="24.95" customHeight="1">
      <c r="A596" s="806">
        <v>10</v>
      </c>
      <c r="B596" s="807" t="s">
        <v>2617</v>
      </c>
      <c r="C596" s="808" t="s">
        <v>2618</v>
      </c>
      <c r="D596" s="808" t="s">
        <v>2673</v>
      </c>
      <c r="E596" s="808" t="s">
        <v>225</v>
      </c>
      <c r="F596" s="807">
        <v>2008</v>
      </c>
      <c r="G596" s="807" t="s">
        <v>2620</v>
      </c>
      <c r="H596" s="814" t="s">
        <v>2630</v>
      </c>
      <c r="I596" s="808" t="s">
        <v>2674</v>
      </c>
      <c r="J596" s="809">
        <v>1433</v>
      </c>
      <c r="K596" s="809">
        <v>16891</v>
      </c>
      <c r="L596" s="809">
        <v>99534</v>
      </c>
      <c r="M596" s="809">
        <v>99866</v>
      </c>
      <c r="N596" s="809">
        <f t="shared" si="28"/>
        <v>199400</v>
      </c>
      <c r="O596" s="808"/>
      <c r="P596" s="816"/>
      <c r="Q596" s="816" t="s">
        <v>6457</v>
      </c>
      <c r="R596" s="817" t="s">
        <v>2675</v>
      </c>
      <c r="S596" s="818">
        <v>31287</v>
      </c>
      <c r="T596" s="814" t="s">
        <v>2669</v>
      </c>
      <c r="U596" s="819" t="s">
        <v>2676</v>
      </c>
      <c r="V596" s="820" t="s">
        <v>2677</v>
      </c>
      <c r="W596" s="821" t="s">
        <v>2678</v>
      </c>
      <c r="X596" s="814"/>
    </row>
    <row r="597" spans="1:24" ht="24.95" customHeight="1">
      <c r="A597" s="806">
        <v>11</v>
      </c>
      <c r="B597" s="807" t="s">
        <v>2617</v>
      </c>
      <c r="C597" s="808" t="s">
        <v>2618</v>
      </c>
      <c r="D597" s="808" t="s">
        <v>2679</v>
      </c>
      <c r="E597" s="808" t="s">
        <v>225</v>
      </c>
      <c r="F597" s="807">
        <v>2007</v>
      </c>
      <c r="G597" s="807" t="s">
        <v>2620</v>
      </c>
      <c r="H597" s="814" t="s">
        <v>2680</v>
      </c>
      <c r="I597" s="808" t="s">
        <v>2681</v>
      </c>
      <c r="J597" s="809">
        <v>1255</v>
      </c>
      <c r="K597" s="809">
        <v>2261</v>
      </c>
      <c r="L597" s="809">
        <v>147569</v>
      </c>
      <c r="M597" s="809">
        <v>23302</v>
      </c>
      <c r="N597" s="809">
        <f t="shared" si="28"/>
        <v>170871</v>
      </c>
      <c r="O597" s="808"/>
      <c r="P597" s="822"/>
      <c r="Q597" s="816" t="s">
        <v>6457</v>
      </c>
      <c r="R597" s="817" t="s">
        <v>2682</v>
      </c>
      <c r="S597" s="818">
        <v>1973</v>
      </c>
      <c r="T597" s="816" t="s">
        <v>2640</v>
      </c>
      <c r="U597" s="819" t="s">
        <v>2683</v>
      </c>
      <c r="V597" s="820" t="s">
        <v>2684</v>
      </c>
      <c r="W597" s="821" t="s">
        <v>2643</v>
      </c>
      <c r="X597" s="814"/>
    </row>
    <row r="598" spans="1:24" ht="24.95" customHeight="1">
      <c r="A598" s="806">
        <v>12</v>
      </c>
      <c r="B598" s="807" t="s">
        <v>2617</v>
      </c>
      <c r="C598" s="808" t="s">
        <v>2618</v>
      </c>
      <c r="D598" s="808" t="s">
        <v>2685</v>
      </c>
      <c r="E598" s="808" t="s">
        <v>225</v>
      </c>
      <c r="F598" s="807">
        <v>2001</v>
      </c>
      <c r="G598" s="807" t="s">
        <v>2620</v>
      </c>
      <c r="H598" s="814" t="s">
        <v>2630</v>
      </c>
      <c r="I598" s="808" t="s">
        <v>2686</v>
      </c>
      <c r="J598" s="809">
        <v>974.26</v>
      </c>
      <c r="K598" s="809">
        <v>7988</v>
      </c>
      <c r="L598" s="809">
        <v>49957</v>
      </c>
      <c r="M598" s="809">
        <v>27638</v>
      </c>
      <c r="N598" s="809">
        <f t="shared" si="28"/>
        <v>77595</v>
      </c>
      <c r="O598" s="808"/>
      <c r="P598" s="816"/>
      <c r="Q598" s="816" t="s">
        <v>6457</v>
      </c>
      <c r="R598" s="817" t="s">
        <v>2687</v>
      </c>
      <c r="S598" s="818">
        <v>11286</v>
      </c>
      <c r="T598" s="814" t="s">
        <v>2669</v>
      </c>
      <c r="U598" s="819" t="s">
        <v>2688</v>
      </c>
      <c r="V598" s="820" t="s">
        <v>2689</v>
      </c>
      <c r="W598" s="821" t="s">
        <v>2678</v>
      </c>
      <c r="X598" s="814"/>
    </row>
    <row r="599" spans="1:24" ht="30" customHeight="1">
      <c r="A599" s="806">
        <v>13</v>
      </c>
      <c r="B599" s="807" t="s">
        <v>2617</v>
      </c>
      <c r="C599" s="808" t="s">
        <v>2618</v>
      </c>
      <c r="D599" s="808" t="s">
        <v>2690</v>
      </c>
      <c r="E599" s="808" t="s">
        <v>2691</v>
      </c>
      <c r="F599" s="808">
        <v>2013</v>
      </c>
      <c r="G599" s="808" t="s">
        <v>2651</v>
      </c>
      <c r="H599" s="814" t="s">
        <v>2692</v>
      </c>
      <c r="I599" s="808" t="s">
        <v>2693</v>
      </c>
      <c r="J599" s="809">
        <v>936.38</v>
      </c>
      <c r="K599" s="809">
        <v>10334</v>
      </c>
      <c r="L599" s="809">
        <v>10910</v>
      </c>
      <c r="M599" s="809">
        <v>181395</v>
      </c>
      <c r="N599" s="809">
        <f t="shared" si="28"/>
        <v>192305</v>
      </c>
      <c r="O599" s="823"/>
      <c r="P599" s="1415"/>
      <c r="Q599" s="816" t="s">
        <v>6458</v>
      </c>
      <c r="R599" s="810" t="s">
        <v>6459</v>
      </c>
      <c r="S599" s="818">
        <v>11082</v>
      </c>
      <c r="T599" s="816" t="s">
        <v>2640</v>
      </c>
      <c r="U599" s="819" t="s">
        <v>2694</v>
      </c>
      <c r="V599" s="820" t="s">
        <v>2695</v>
      </c>
      <c r="W599" s="821">
        <v>1</v>
      </c>
      <c r="X599" s="814"/>
    </row>
    <row r="600" spans="1:24" s="49" customFormat="1" ht="24.95" customHeight="1">
      <c r="A600" s="806">
        <v>14</v>
      </c>
      <c r="B600" s="825" t="s">
        <v>2696</v>
      </c>
      <c r="C600" s="825" t="s">
        <v>2697</v>
      </c>
      <c r="D600" s="808" t="s">
        <v>865</v>
      </c>
      <c r="E600" s="808" t="s">
        <v>2698</v>
      </c>
      <c r="F600" s="806">
        <v>1999</v>
      </c>
      <c r="G600" s="826" t="s">
        <v>2699</v>
      </c>
      <c r="H600" s="814" t="s">
        <v>2700</v>
      </c>
      <c r="I600" s="814" t="s">
        <v>2701</v>
      </c>
      <c r="J600" s="827">
        <v>10409.469999999999</v>
      </c>
      <c r="K600" s="827">
        <v>11977.562</v>
      </c>
      <c r="L600" s="827">
        <v>9900977</v>
      </c>
      <c r="M600" s="827">
        <v>652671</v>
      </c>
      <c r="N600" s="809">
        <f t="shared" si="28"/>
        <v>10553648</v>
      </c>
      <c r="O600" s="828" t="s">
        <v>6457</v>
      </c>
      <c r="P600" s="826" t="s">
        <v>6460</v>
      </c>
      <c r="Q600" s="829"/>
      <c r="R600" s="830"/>
      <c r="S600" s="831"/>
      <c r="T600" s="825"/>
      <c r="U600" s="832"/>
      <c r="V600" s="832"/>
      <c r="W600" s="833"/>
      <c r="X600" s="814"/>
    </row>
    <row r="601" spans="1:24" s="49" customFormat="1" ht="24.95" customHeight="1">
      <c r="A601" s="806">
        <v>15</v>
      </c>
      <c r="B601" s="825" t="s">
        <v>2696</v>
      </c>
      <c r="C601" s="825" t="s">
        <v>2697</v>
      </c>
      <c r="D601" s="808" t="s">
        <v>2702</v>
      </c>
      <c r="E601" s="808" t="s">
        <v>2703</v>
      </c>
      <c r="F601" s="806">
        <v>2003</v>
      </c>
      <c r="G601" s="807" t="s">
        <v>2699</v>
      </c>
      <c r="H601" s="814" t="s">
        <v>2704</v>
      </c>
      <c r="I601" s="808" t="s">
        <v>2705</v>
      </c>
      <c r="J601" s="809">
        <v>0</v>
      </c>
      <c r="K601" s="809">
        <v>14792</v>
      </c>
      <c r="L601" s="809">
        <v>0</v>
      </c>
      <c r="M601" s="809">
        <v>899085</v>
      </c>
      <c r="N601" s="809">
        <f t="shared" si="28"/>
        <v>899085</v>
      </c>
      <c r="O601" s="828" t="s">
        <v>6457</v>
      </c>
      <c r="P601" s="807" t="s">
        <v>6461</v>
      </c>
      <c r="Q601" s="829"/>
      <c r="R601" s="830"/>
      <c r="S601" s="831"/>
      <c r="T601" s="825"/>
      <c r="U601" s="832"/>
      <c r="V601" s="832"/>
      <c r="W601" s="833"/>
      <c r="X601" s="814"/>
    </row>
    <row r="602" spans="1:24" s="49" customFormat="1" ht="24.95" customHeight="1">
      <c r="A602" s="806">
        <v>16</v>
      </c>
      <c r="B602" s="825" t="s">
        <v>2696</v>
      </c>
      <c r="C602" s="825" t="s">
        <v>2697</v>
      </c>
      <c r="D602" s="808" t="s">
        <v>2706</v>
      </c>
      <c r="E602" s="808" t="s">
        <v>2698</v>
      </c>
      <c r="F602" s="808">
        <v>2009</v>
      </c>
      <c r="G602" s="807" t="s">
        <v>2699</v>
      </c>
      <c r="H602" s="814" t="s">
        <v>2707</v>
      </c>
      <c r="I602" s="808" t="s">
        <v>2708</v>
      </c>
      <c r="J602" s="809">
        <v>980</v>
      </c>
      <c r="K602" s="809">
        <v>14413</v>
      </c>
      <c r="L602" s="809">
        <v>105032</v>
      </c>
      <c r="M602" s="809">
        <v>1443744</v>
      </c>
      <c r="N602" s="809">
        <f t="shared" si="28"/>
        <v>1548776</v>
      </c>
      <c r="O602" s="816" t="s">
        <v>6462</v>
      </c>
      <c r="P602" s="810" t="s">
        <v>6463</v>
      </c>
      <c r="Q602" s="829"/>
      <c r="R602" s="830"/>
      <c r="S602" s="831"/>
      <c r="T602" s="825"/>
      <c r="U602" s="832"/>
      <c r="V602" s="832"/>
      <c r="W602" s="833"/>
      <c r="X602" s="814"/>
    </row>
    <row r="603" spans="1:24" s="49" customFormat="1" ht="24.95" customHeight="1">
      <c r="A603" s="806">
        <v>17</v>
      </c>
      <c r="B603" s="825" t="s">
        <v>2696</v>
      </c>
      <c r="C603" s="825" t="s">
        <v>2697</v>
      </c>
      <c r="D603" s="808" t="s">
        <v>2710</v>
      </c>
      <c r="E603" s="808" t="s">
        <v>2698</v>
      </c>
      <c r="F603" s="808">
        <v>2010</v>
      </c>
      <c r="G603" s="807" t="s">
        <v>2699</v>
      </c>
      <c r="H603" s="814" t="s">
        <v>2711</v>
      </c>
      <c r="I603" s="808" t="s">
        <v>2712</v>
      </c>
      <c r="J603" s="809">
        <v>1728</v>
      </c>
      <c r="K603" s="809">
        <v>2853</v>
      </c>
      <c r="L603" s="809">
        <v>1651842</v>
      </c>
      <c r="M603" s="809">
        <v>245904</v>
      </c>
      <c r="N603" s="809">
        <f t="shared" si="28"/>
        <v>1897746</v>
      </c>
      <c r="O603" s="822" t="s">
        <v>6457</v>
      </c>
      <c r="P603" s="807" t="s">
        <v>6464</v>
      </c>
      <c r="Q603" s="829"/>
      <c r="R603" s="830"/>
      <c r="S603" s="831"/>
      <c r="T603" s="825"/>
      <c r="U603" s="832"/>
      <c r="V603" s="832"/>
      <c r="W603" s="833"/>
      <c r="X603" s="814"/>
    </row>
    <row r="604" spans="1:24" s="49" customFormat="1" ht="30" customHeight="1">
      <c r="A604" s="806">
        <v>18</v>
      </c>
      <c r="B604" s="825" t="s">
        <v>2696</v>
      </c>
      <c r="C604" s="825" t="s">
        <v>2697</v>
      </c>
      <c r="D604" s="834" t="s">
        <v>2713</v>
      </c>
      <c r="E604" s="834" t="s">
        <v>2698</v>
      </c>
      <c r="F604" s="834">
        <v>1992</v>
      </c>
      <c r="G604" s="835" t="s">
        <v>2699</v>
      </c>
      <c r="H604" s="836" t="s">
        <v>2714</v>
      </c>
      <c r="I604" s="834" t="s">
        <v>2715</v>
      </c>
      <c r="J604" s="837">
        <v>1641.68</v>
      </c>
      <c r="K604" s="837">
        <v>9583</v>
      </c>
      <c r="L604" s="837">
        <v>204557</v>
      </c>
      <c r="M604" s="837">
        <v>118593</v>
      </c>
      <c r="N604" s="809">
        <f t="shared" si="28"/>
        <v>323150</v>
      </c>
      <c r="O604" s="838"/>
      <c r="P604" s="839"/>
      <c r="Q604" s="838" t="s">
        <v>6457</v>
      </c>
      <c r="R604" s="839" t="s">
        <v>6465</v>
      </c>
      <c r="S604" s="840">
        <v>11255</v>
      </c>
      <c r="T604" s="838" t="s">
        <v>2716</v>
      </c>
      <c r="U604" s="841" t="s">
        <v>2717</v>
      </c>
      <c r="V604" s="842" t="s">
        <v>2718</v>
      </c>
      <c r="W604" s="843">
        <v>2</v>
      </c>
      <c r="X604" s="814"/>
    </row>
    <row r="605" spans="1:24" s="49" customFormat="1" ht="30" customHeight="1">
      <c r="A605" s="806">
        <v>19</v>
      </c>
      <c r="B605" s="825" t="s">
        <v>2696</v>
      </c>
      <c r="C605" s="825" t="s">
        <v>2697</v>
      </c>
      <c r="D605" s="834" t="s">
        <v>2719</v>
      </c>
      <c r="E605" s="808" t="s">
        <v>2698</v>
      </c>
      <c r="F605" s="808">
        <v>1993</v>
      </c>
      <c r="G605" s="807" t="s">
        <v>2699</v>
      </c>
      <c r="H605" s="814" t="s">
        <v>2720</v>
      </c>
      <c r="I605" s="808" t="s">
        <v>2721</v>
      </c>
      <c r="J605" s="809">
        <v>449.49</v>
      </c>
      <c r="K605" s="809">
        <v>4228</v>
      </c>
      <c r="L605" s="809">
        <v>77806</v>
      </c>
      <c r="M605" s="809">
        <v>46092</v>
      </c>
      <c r="N605" s="809">
        <f t="shared" si="28"/>
        <v>123898</v>
      </c>
      <c r="O605" s="816"/>
      <c r="P605" s="844"/>
      <c r="Q605" s="816" t="s">
        <v>6457</v>
      </c>
      <c r="R605" s="844" t="s">
        <v>6466</v>
      </c>
      <c r="S605" s="840">
        <v>4767</v>
      </c>
      <c r="T605" s="838" t="s">
        <v>2716</v>
      </c>
      <c r="U605" s="841" t="s">
        <v>2722</v>
      </c>
      <c r="V605" s="842" t="s">
        <v>2723</v>
      </c>
      <c r="W605" s="843">
        <v>3</v>
      </c>
      <c r="X605" s="814"/>
    </row>
    <row r="606" spans="1:24" s="49" customFormat="1" ht="24.95" customHeight="1">
      <c r="A606" s="806">
        <v>20</v>
      </c>
      <c r="B606" s="825" t="s">
        <v>2696</v>
      </c>
      <c r="C606" s="825" t="s">
        <v>2697</v>
      </c>
      <c r="D606" s="834" t="s">
        <v>2724</v>
      </c>
      <c r="E606" s="808" t="s">
        <v>2698</v>
      </c>
      <c r="F606" s="808">
        <v>1993</v>
      </c>
      <c r="G606" s="807" t="s">
        <v>2699</v>
      </c>
      <c r="H606" s="814" t="s">
        <v>2720</v>
      </c>
      <c r="I606" s="808" t="s">
        <v>2725</v>
      </c>
      <c r="J606" s="809">
        <v>254.99</v>
      </c>
      <c r="K606" s="809">
        <v>3263</v>
      </c>
      <c r="L606" s="809">
        <v>3854</v>
      </c>
      <c r="M606" s="809">
        <v>55901</v>
      </c>
      <c r="N606" s="809">
        <f t="shared" si="28"/>
        <v>59755</v>
      </c>
      <c r="O606" s="816"/>
      <c r="P606" s="808"/>
      <c r="Q606" s="816" t="s">
        <v>6457</v>
      </c>
      <c r="R606" s="808" t="s">
        <v>6467</v>
      </c>
      <c r="S606" s="840">
        <v>6812</v>
      </c>
      <c r="T606" s="838" t="s">
        <v>2716</v>
      </c>
      <c r="U606" s="841" t="s">
        <v>2726</v>
      </c>
      <c r="V606" s="842" t="s">
        <v>2727</v>
      </c>
      <c r="W606" s="843">
        <v>3</v>
      </c>
      <c r="X606" s="814"/>
    </row>
    <row r="607" spans="1:24" s="49" customFormat="1" ht="24.95" customHeight="1">
      <c r="A607" s="806">
        <v>21</v>
      </c>
      <c r="B607" s="825" t="s">
        <v>2696</v>
      </c>
      <c r="C607" s="825" t="s">
        <v>2697</v>
      </c>
      <c r="D607" s="834" t="s">
        <v>2728</v>
      </c>
      <c r="E607" s="808" t="s">
        <v>2698</v>
      </c>
      <c r="F607" s="808">
        <v>1994</v>
      </c>
      <c r="G607" s="807" t="s">
        <v>2699</v>
      </c>
      <c r="H607" s="814" t="s">
        <v>2729</v>
      </c>
      <c r="I607" s="808" t="s">
        <v>2730</v>
      </c>
      <c r="J607" s="809">
        <v>248</v>
      </c>
      <c r="K607" s="809">
        <v>5253</v>
      </c>
      <c r="L607" s="809">
        <v>55842</v>
      </c>
      <c r="M607" s="809">
        <v>121344</v>
      </c>
      <c r="N607" s="809">
        <f t="shared" si="28"/>
        <v>177186</v>
      </c>
      <c r="O607" s="816"/>
      <c r="P607" s="808"/>
      <c r="Q607" s="816" t="s">
        <v>6457</v>
      </c>
      <c r="R607" s="808" t="s">
        <v>6468</v>
      </c>
      <c r="S607" s="840">
        <v>11008</v>
      </c>
      <c r="T607" s="838" t="s">
        <v>2716</v>
      </c>
      <c r="U607" s="841" t="s">
        <v>2731</v>
      </c>
      <c r="V607" s="842" t="s">
        <v>2732</v>
      </c>
      <c r="W607" s="843">
        <v>5</v>
      </c>
      <c r="X607" s="814"/>
    </row>
    <row r="608" spans="1:24" s="49" customFormat="1" ht="24.95" customHeight="1">
      <c r="A608" s="806">
        <v>22</v>
      </c>
      <c r="B608" s="825" t="s">
        <v>2696</v>
      </c>
      <c r="C608" s="825" t="s">
        <v>2697</v>
      </c>
      <c r="D608" s="834" t="s">
        <v>2733</v>
      </c>
      <c r="E608" s="808" t="s">
        <v>2698</v>
      </c>
      <c r="F608" s="808">
        <v>1994</v>
      </c>
      <c r="G608" s="807" t="s">
        <v>2699</v>
      </c>
      <c r="H608" s="814" t="s">
        <v>2734</v>
      </c>
      <c r="I608" s="808">
        <v>389</v>
      </c>
      <c r="J608" s="809">
        <v>1099.79</v>
      </c>
      <c r="K608" s="809">
        <v>6502</v>
      </c>
      <c r="L608" s="809">
        <v>294901</v>
      </c>
      <c r="M608" s="809">
        <v>163343</v>
      </c>
      <c r="N608" s="809">
        <f t="shared" si="28"/>
        <v>458244</v>
      </c>
      <c r="O608" s="816"/>
      <c r="P608" s="808"/>
      <c r="Q608" s="816" t="s">
        <v>6457</v>
      </c>
      <c r="R608" s="808" t="s">
        <v>2735</v>
      </c>
      <c r="S608" s="840">
        <v>11301</v>
      </c>
      <c r="T608" s="838" t="s">
        <v>2716</v>
      </c>
      <c r="U608" s="841" t="s">
        <v>2736</v>
      </c>
      <c r="V608" s="842" t="s">
        <v>2737</v>
      </c>
      <c r="W608" s="843">
        <v>2</v>
      </c>
      <c r="X608" s="814"/>
    </row>
    <row r="609" spans="1:24" s="49" customFormat="1" ht="24.95" customHeight="1">
      <c r="A609" s="806">
        <v>23</v>
      </c>
      <c r="B609" s="825" t="s">
        <v>2696</v>
      </c>
      <c r="C609" s="825" t="s">
        <v>2697</v>
      </c>
      <c r="D609" s="834" t="s">
        <v>2738</v>
      </c>
      <c r="E609" s="808" t="s">
        <v>2698</v>
      </c>
      <c r="F609" s="808">
        <v>1995</v>
      </c>
      <c r="G609" s="807" t="s">
        <v>2699</v>
      </c>
      <c r="H609" s="814" t="s">
        <v>2739</v>
      </c>
      <c r="I609" s="808" t="s">
        <v>2740</v>
      </c>
      <c r="J609" s="809">
        <v>221.97</v>
      </c>
      <c r="K609" s="809">
        <v>3398</v>
      </c>
      <c r="L609" s="809">
        <v>21709</v>
      </c>
      <c r="M609" s="809">
        <v>30602</v>
      </c>
      <c r="N609" s="809">
        <f t="shared" si="28"/>
        <v>52311</v>
      </c>
      <c r="O609" s="816"/>
      <c r="P609" s="808"/>
      <c r="Q609" s="816" t="s">
        <v>6457</v>
      </c>
      <c r="R609" s="808" t="s">
        <v>2741</v>
      </c>
      <c r="S609" s="840">
        <v>2213</v>
      </c>
      <c r="T609" s="838" t="s">
        <v>2716</v>
      </c>
      <c r="U609" s="841" t="s">
        <v>2742</v>
      </c>
      <c r="V609" s="842" t="s">
        <v>2743</v>
      </c>
      <c r="W609" s="843">
        <v>3</v>
      </c>
      <c r="X609" s="814"/>
    </row>
    <row r="610" spans="1:24" s="49" customFormat="1" ht="30" customHeight="1">
      <c r="A610" s="806">
        <v>24</v>
      </c>
      <c r="B610" s="825" t="s">
        <v>2696</v>
      </c>
      <c r="C610" s="825" t="s">
        <v>2697</v>
      </c>
      <c r="D610" s="834" t="s">
        <v>2744</v>
      </c>
      <c r="E610" s="808" t="s">
        <v>2698</v>
      </c>
      <c r="F610" s="806">
        <v>2000</v>
      </c>
      <c r="G610" s="807" t="s">
        <v>2699</v>
      </c>
      <c r="H610" s="814" t="s">
        <v>2745</v>
      </c>
      <c r="I610" s="808" t="s">
        <v>2746</v>
      </c>
      <c r="J610" s="809">
        <v>607</v>
      </c>
      <c r="K610" s="809">
        <v>7494</v>
      </c>
      <c r="L610" s="809">
        <v>123794</v>
      </c>
      <c r="M610" s="809">
        <v>127914</v>
      </c>
      <c r="N610" s="809">
        <f t="shared" si="28"/>
        <v>251708</v>
      </c>
      <c r="O610" s="816"/>
      <c r="P610" s="807"/>
      <c r="Q610" s="816" t="s">
        <v>6457</v>
      </c>
      <c r="R610" s="807" t="s">
        <v>6469</v>
      </c>
      <c r="S610" s="840">
        <v>7182</v>
      </c>
      <c r="T610" s="838" t="s">
        <v>2716</v>
      </c>
      <c r="U610" s="841" t="s">
        <v>2747</v>
      </c>
      <c r="V610" s="842" t="s">
        <v>2748</v>
      </c>
      <c r="W610" s="843">
        <v>2</v>
      </c>
      <c r="X610" s="814"/>
    </row>
    <row r="611" spans="1:24" s="845" customFormat="1" ht="24.95" customHeight="1">
      <c r="A611" s="806">
        <v>25</v>
      </c>
      <c r="B611" s="825" t="s">
        <v>2696</v>
      </c>
      <c r="C611" s="825" t="s">
        <v>2697</v>
      </c>
      <c r="D611" s="834" t="s">
        <v>2749</v>
      </c>
      <c r="E611" s="808" t="s">
        <v>2698</v>
      </c>
      <c r="F611" s="808">
        <v>2001</v>
      </c>
      <c r="G611" s="807" t="s">
        <v>2699</v>
      </c>
      <c r="H611" s="814" t="s">
        <v>2750</v>
      </c>
      <c r="I611" s="808" t="s">
        <v>2751</v>
      </c>
      <c r="J611" s="809">
        <v>726</v>
      </c>
      <c r="K611" s="809">
        <v>8910</v>
      </c>
      <c r="L611" s="809">
        <v>233611</v>
      </c>
      <c r="M611" s="809">
        <v>167040</v>
      </c>
      <c r="N611" s="809">
        <f t="shared" si="28"/>
        <v>400651</v>
      </c>
      <c r="O611" s="816"/>
      <c r="P611" s="808"/>
      <c r="Q611" s="816" t="s">
        <v>6457</v>
      </c>
      <c r="R611" s="808" t="s">
        <v>6470</v>
      </c>
      <c r="S611" s="840">
        <v>12765</v>
      </c>
      <c r="T611" s="838" t="s">
        <v>2716</v>
      </c>
      <c r="U611" s="841" t="s">
        <v>2752</v>
      </c>
      <c r="V611" s="842" t="s">
        <v>2753</v>
      </c>
      <c r="W611" s="843">
        <v>2</v>
      </c>
      <c r="X611" s="814"/>
    </row>
    <row r="612" spans="1:24" s="845" customFormat="1" ht="24.95" customHeight="1">
      <c r="A612" s="806">
        <v>26</v>
      </c>
      <c r="B612" s="825" t="s">
        <v>2696</v>
      </c>
      <c r="C612" s="825" t="s">
        <v>2697</v>
      </c>
      <c r="D612" s="834" t="s">
        <v>2754</v>
      </c>
      <c r="E612" s="808" t="s">
        <v>2698</v>
      </c>
      <c r="F612" s="808">
        <v>2007</v>
      </c>
      <c r="G612" s="807" t="s">
        <v>2699</v>
      </c>
      <c r="H612" s="814" t="s">
        <v>2704</v>
      </c>
      <c r="I612" s="808" t="s">
        <v>2755</v>
      </c>
      <c r="J612" s="809">
        <v>810</v>
      </c>
      <c r="K612" s="809">
        <v>7345</v>
      </c>
      <c r="L612" s="809">
        <v>300066</v>
      </c>
      <c r="M612" s="809">
        <v>160066</v>
      </c>
      <c r="N612" s="809">
        <f t="shared" si="28"/>
        <v>460132</v>
      </c>
      <c r="O612" s="808"/>
      <c r="P612" s="808"/>
      <c r="Q612" s="808" t="s">
        <v>6471</v>
      </c>
      <c r="R612" s="808" t="s">
        <v>6472</v>
      </c>
      <c r="S612" s="840">
        <v>4253</v>
      </c>
      <c r="T612" s="838" t="s">
        <v>2716</v>
      </c>
      <c r="U612" s="841" t="s">
        <v>2757</v>
      </c>
      <c r="V612" s="842" t="s">
        <v>2758</v>
      </c>
      <c r="W612" s="843">
        <v>1</v>
      </c>
      <c r="X612" s="814"/>
    </row>
    <row r="613" spans="1:24" s="845" customFormat="1" ht="30" customHeight="1">
      <c r="A613" s="806">
        <v>27</v>
      </c>
      <c r="B613" s="825" t="s">
        <v>2696</v>
      </c>
      <c r="C613" s="825" t="s">
        <v>2697</v>
      </c>
      <c r="D613" s="834" t="s">
        <v>2759</v>
      </c>
      <c r="E613" s="808" t="s">
        <v>2698</v>
      </c>
      <c r="F613" s="808">
        <v>2009</v>
      </c>
      <c r="G613" s="807" t="s">
        <v>2699</v>
      </c>
      <c r="H613" s="814" t="s">
        <v>2729</v>
      </c>
      <c r="I613" s="808" t="s">
        <v>2760</v>
      </c>
      <c r="J613" s="809">
        <v>993.05</v>
      </c>
      <c r="K613" s="809">
        <v>13045</v>
      </c>
      <c r="L613" s="809">
        <v>90113</v>
      </c>
      <c r="M613" s="809">
        <v>211928</v>
      </c>
      <c r="N613" s="809">
        <f t="shared" si="28"/>
        <v>302041</v>
      </c>
      <c r="O613" s="816"/>
      <c r="P613" s="807"/>
      <c r="Q613" s="816" t="s">
        <v>6457</v>
      </c>
      <c r="R613" s="807" t="s">
        <v>6473</v>
      </c>
      <c r="S613" s="840">
        <v>19290</v>
      </c>
      <c r="T613" s="838" t="s">
        <v>2716</v>
      </c>
      <c r="U613" s="841" t="s">
        <v>2761</v>
      </c>
      <c r="V613" s="842" t="s">
        <v>2762</v>
      </c>
      <c r="W613" s="843">
        <v>2</v>
      </c>
      <c r="X613" s="814"/>
    </row>
    <row r="614" spans="1:24" s="845" customFormat="1" ht="24.95" customHeight="1">
      <c r="A614" s="806">
        <v>28</v>
      </c>
      <c r="B614" s="825" t="s">
        <v>2696</v>
      </c>
      <c r="C614" s="825" t="s">
        <v>2697</v>
      </c>
      <c r="D614" s="834" t="s">
        <v>2763</v>
      </c>
      <c r="E614" s="808" t="s">
        <v>2698</v>
      </c>
      <c r="F614" s="808">
        <v>2010</v>
      </c>
      <c r="G614" s="807" t="s">
        <v>2699</v>
      </c>
      <c r="H614" s="814" t="s">
        <v>2707</v>
      </c>
      <c r="I614" s="808" t="s">
        <v>2764</v>
      </c>
      <c r="J614" s="809">
        <v>1175.9100000000001</v>
      </c>
      <c r="K614" s="809">
        <v>10673</v>
      </c>
      <c r="L614" s="809">
        <v>249761</v>
      </c>
      <c r="M614" s="809">
        <v>1243934</v>
      </c>
      <c r="N614" s="809">
        <f t="shared" si="28"/>
        <v>1493695</v>
      </c>
      <c r="O614" s="816"/>
      <c r="P614" s="808"/>
      <c r="Q614" s="816" t="s">
        <v>6457</v>
      </c>
      <c r="R614" s="808" t="s">
        <v>6474</v>
      </c>
      <c r="S614" s="840">
        <v>57391</v>
      </c>
      <c r="T614" s="838" t="s">
        <v>2716</v>
      </c>
      <c r="U614" s="841" t="s">
        <v>2765</v>
      </c>
      <c r="V614" s="842" t="s">
        <v>2766</v>
      </c>
      <c r="W614" s="843">
        <v>2</v>
      </c>
      <c r="X614" s="814"/>
    </row>
    <row r="615" spans="1:24" ht="24.95" customHeight="1">
      <c r="A615" s="806">
        <v>29</v>
      </c>
      <c r="B615" s="825" t="s">
        <v>2696</v>
      </c>
      <c r="C615" s="825" t="s">
        <v>2697</v>
      </c>
      <c r="D615" s="834" t="s">
        <v>2767</v>
      </c>
      <c r="E615" s="808" t="s">
        <v>2698</v>
      </c>
      <c r="F615" s="808">
        <v>2010</v>
      </c>
      <c r="G615" s="807" t="s">
        <v>2699</v>
      </c>
      <c r="H615" s="814" t="s">
        <v>2720</v>
      </c>
      <c r="I615" s="808" t="s">
        <v>2768</v>
      </c>
      <c r="J615" s="809">
        <v>752.68</v>
      </c>
      <c r="K615" s="809">
        <v>8796</v>
      </c>
      <c r="L615" s="809">
        <v>24520</v>
      </c>
      <c r="M615" s="809">
        <v>41425</v>
      </c>
      <c r="N615" s="809">
        <f t="shared" si="28"/>
        <v>65945</v>
      </c>
      <c r="O615" s="816"/>
      <c r="P615" s="817"/>
      <c r="Q615" s="816" t="s">
        <v>6457</v>
      </c>
      <c r="R615" s="817" t="s">
        <v>6475</v>
      </c>
      <c r="S615" s="840">
        <v>6145</v>
      </c>
      <c r="T615" s="838" t="s">
        <v>2716</v>
      </c>
      <c r="U615" s="841" t="s">
        <v>2769</v>
      </c>
      <c r="V615" s="842" t="s">
        <v>2770</v>
      </c>
      <c r="W615" s="843">
        <v>2</v>
      </c>
      <c r="X615" s="814"/>
    </row>
    <row r="616" spans="1:24" ht="24.95" customHeight="1">
      <c r="A616" s="806">
        <v>30</v>
      </c>
      <c r="B616" s="825" t="s">
        <v>2696</v>
      </c>
      <c r="C616" s="825" t="s">
        <v>2697</v>
      </c>
      <c r="D616" s="834" t="s">
        <v>2771</v>
      </c>
      <c r="E616" s="808" t="s">
        <v>2698</v>
      </c>
      <c r="F616" s="808">
        <v>2010</v>
      </c>
      <c r="G616" s="807" t="s">
        <v>2699</v>
      </c>
      <c r="H616" s="814" t="s">
        <v>2704</v>
      </c>
      <c r="I616" s="808" t="s">
        <v>2772</v>
      </c>
      <c r="J616" s="809">
        <v>983.51</v>
      </c>
      <c r="K616" s="809">
        <v>14101</v>
      </c>
      <c r="L616" s="809">
        <v>51431</v>
      </c>
      <c r="M616" s="809">
        <v>220947</v>
      </c>
      <c r="N616" s="809">
        <f t="shared" si="28"/>
        <v>272378</v>
      </c>
      <c r="O616" s="822"/>
      <c r="P616" s="808"/>
      <c r="Q616" s="822" t="s">
        <v>6471</v>
      </c>
      <c r="R616" s="808" t="s">
        <v>6476</v>
      </c>
      <c r="S616" s="840">
        <v>6841</v>
      </c>
      <c r="T616" s="838" t="s">
        <v>2716</v>
      </c>
      <c r="U616" s="841" t="s">
        <v>2773</v>
      </c>
      <c r="V616" s="842" t="s">
        <v>2774</v>
      </c>
      <c r="W616" s="843">
        <v>1</v>
      </c>
      <c r="X616" s="814"/>
    </row>
    <row r="617" spans="1:24" ht="24.95" customHeight="1">
      <c r="A617" s="806">
        <v>31</v>
      </c>
      <c r="B617" s="825" t="s">
        <v>2696</v>
      </c>
      <c r="C617" s="825" t="s">
        <v>2697</v>
      </c>
      <c r="D617" s="834" t="s">
        <v>2775</v>
      </c>
      <c r="E617" s="808" t="s">
        <v>2698</v>
      </c>
      <c r="F617" s="808">
        <v>2013</v>
      </c>
      <c r="G617" s="807" t="s">
        <v>2699</v>
      </c>
      <c r="H617" s="814" t="s">
        <v>2745</v>
      </c>
      <c r="I617" s="808" t="s">
        <v>2776</v>
      </c>
      <c r="J617" s="809">
        <v>2004.41</v>
      </c>
      <c r="K617" s="809">
        <v>12763</v>
      </c>
      <c r="L617" s="809">
        <v>341575</v>
      </c>
      <c r="M617" s="809">
        <v>179219</v>
      </c>
      <c r="N617" s="809">
        <f t="shared" si="28"/>
        <v>520794</v>
      </c>
      <c r="O617" s="816"/>
      <c r="P617" s="817"/>
      <c r="Q617" s="816" t="s">
        <v>6457</v>
      </c>
      <c r="R617" s="817" t="s">
        <v>6477</v>
      </c>
      <c r="S617" s="840">
        <v>10229</v>
      </c>
      <c r="T617" s="838" t="s">
        <v>2716</v>
      </c>
      <c r="U617" s="841" t="s">
        <v>2777</v>
      </c>
      <c r="V617" s="842" t="s">
        <v>2778</v>
      </c>
      <c r="W617" s="843">
        <v>1</v>
      </c>
      <c r="X617" s="814"/>
    </row>
    <row r="618" spans="1:24" ht="30" customHeight="1">
      <c r="A618" s="806">
        <v>32</v>
      </c>
      <c r="B618" s="825" t="s">
        <v>2696</v>
      </c>
      <c r="C618" s="825" t="s">
        <v>2779</v>
      </c>
      <c r="D618" s="808" t="s">
        <v>2780</v>
      </c>
      <c r="E618" s="808" t="s">
        <v>2781</v>
      </c>
      <c r="F618" s="808">
        <v>2017</v>
      </c>
      <c r="G618" s="807" t="s">
        <v>2782</v>
      </c>
      <c r="H618" s="814" t="s">
        <v>2783</v>
      </c>
      <c r="I618" s="808" t="s">
        <v>2784</v>
      </c>
      <c r="J618" s="809">
        <v>0</v>
      </c>
      <c r="K618" s="809">
        <v>0</v>
      </c>
      <c r="L618" s="809">
        <v>0</v>
      </c>
      <c r="M618" s="809">
        <v>0</v>
      </c>
      <c r="N618" s="809">
        <f t="shared" si="28"/>
        <v>0</v>
      </c>
      <c r="O618" s="816" t="s">
        <v>6456</v>
      </c>
      <c r="P618" s="846" t="s">
        <v>6478</v>
      </c>
      <c r="Q618" s="816"/>
      <c r="R618" s="817"/>
      <c r="S618" s="840"/>
      <c r="T618" s="847"/>
      <c r="U618" s="832"/>
      <c r="V618" s="848"/>
      <c r="W618" s="849"/>
      <c r="X618" s="814"/>
    </row>
    <row r="619" spans="1:24" ht="24.95" customHeight="1">
      <c r="A619" s="806">
        <v>33</v>
      </c>
      <c r="B619" s="825" t="s">
        <v>2696</v>
      </c>
      <c r="C619" s="825" t="s">
        <v>2779</v>
      </c>
      <c r="D619" s="808" t="s">
        <v>2785</v>
      </c>
      <c r="E619" s="808" t="s">
        <v>2781</v>
      </c>
      <c r="F619" s="808">
        <v>2017</v>
      </c>
      <c r="G619" s="807" t="s">
        <v>2782</v>
      </c>
      <c r="H619" s="814" t="s">
        <v>2786</v>
      </c>
      <c r="I619" s="808" t="s">
        <v>2787</v>
      </c>
      <c r="J619" s="809">
        <v>3326</v>
      </c>
      <c r="K619" s="809">
        <v>12299</v>
      </c>
      <c r="L619" s="809">
        <v>945313</v>
      </c>
      <c r="M619" s="809">
        <v>132829</v>
      </c>
      <c r="N619" s="809">
        <f t="shared" si="28"/>
        <v>1078142</v>
      </c>
      <c r="O619" s="816" t="s">
        <v>6456</v>
      </c>
      <c r="P619" s="817" t="s">
        <v>6479</v>
      </c>
      <c r="Q619" s="816"/>
      <c r="R619" s="817"/>
      <c r="S619" s="840"/>
      <c r="T619" s="847"/>
      <c r="U619" s="832"/>
      <c r="V619" s="848"/>
      <c r="W619" s="849"/>
      <c r="X619" s="814"/>
    </row>
    <row r="620" spans="1:24" ht="24.95" customHeight="1">
      <c r="A620" s="806">
        <v>34</v>
      </c>
      <c r="B620" s="850" t="s">
        <v>2696</v>
      </c>
      <c r="C620" s="808" t="s">
        <v>2788</v>
      </c>
      <c r="D620" s="808" t="s">
        <v>2789</v>
      </c>
      <c r="E620" s="808" t="s">
        <v>2698</v>
      </c>
      <c r="F620" s="851">
        <v>2007</v>
      </c>
      <c r="G620" s="807" t="s">
        <v>2790</v>
      </c>
      <c r="H620" s="814" t="s">
        <v>2791</v>
      </c>
      <c r="I620" s="808" t="s">
        <v>2792</v>
      </c>
      <c r="J620" s="809">
        <v>1211.92</v>
      </c>
      <c r="K620" s="809">
        <v>13330</v>
      </c>
      <c r="L620" s="809">
        <v>107910</v>
      </c>
      <c r="M620" s="809">
        <v>315999</v>
      </c>
      <c r="N620" s="809">
        <f t="shared" si="28"/>
        <v>423909</v>
      </c>
      <c r="O620" s="852"/>
      <c r="P620" s="1414"/>
      <c r="Q620" s="816" t="s">
        <v>6480</v>
      </c>
      <c r="R620" s="808" t="s">
        <v>6481</v>
      </c>
      <c r="S620" s="853">
        <v>7265</v>
      </c>
      <c r="T620" s="838" t="s">
        <v>2716</v>
      </c>
      <c r="U620" s="814" t="s">
        <v>2794</v>
      </c>
      <c r="V620" s="814" t="s">
        <v>2795</v>
      </c>
      <c r="W620" s="824">
        <v>1</v>
      </c>
      <c r="X620" s="814"/>
    </row>
    <row r="621" spans="1:24" ht="24.95" customHeight="1">
      <c r="A621" s="806">
        <v>35</v>
      </c>
      <c r="B621" s="850" t="s">
        <v>2696</v>
      </c>
      <c r="C621" s="821" t="s">
        <v>2788</v>
      </c>
      <c r="D621" s="821" t="s">
        <v>2796</v>
      </c>
      <c r="E621" s="808" t="s">
        <v>2698</v>
      </c>
      <c r="F621" s="808">
        <v>2013</v>
      </c>
      <c r="G621" s="807" t="s">
        <v>2790</v>
      </c>
      <c r="H621" s="814" t="s">
        <v>2797</v>
      </c>
      <c r="I621" s="808" t="s">
        <v>2798</v>
      </c>
      <c r="J621" s="809">
        <v>1489</v>
      </c>
      <c r="K621" s="809">
        <v>13843</v>
      </c>
      <c r="L621" s="809">
        <v>827722</v>
      </c>
      <c r="M621" s="809">
        <v>170922</v>
      </c>
      <c r="N621" s="809">
        <f t="shared" si="28"/>
        <v>998644</v>
      </c>
      <c r="O621" s="852"/>
      <c r="P621" s="1414"/>
      <c r="Q621" s="816" t="s">
        <v>6457</v>
      </c>
      <c r="R621" s="808" t="s">
        <v>6482</v>
      </c>
      <c r="S621" s="853">
        <v>16872</v>
      </c>
      <c r="T621" s="838" t="s">
        <v>2716</v>
      </c>
      <c r="U621" s="814" t="s">
        <v>2799</v>
      </c>
      <c r="V621" s="814" t="s">
        <v>2800</v>
      </c>
      <c r="W621" s="824">
        <v>1</v>
      </c>
      <c r="X621" s="814"/>
    </row>
    <row r="622" spans="1:24" ht="24.95" customHeight="1">
      <c r="A622" s="806">
        <v>36</v>
      </c>
      <c r="B622" s="850" t="s">
        <v>2696</v>
      </c>
      <c r="C622" s="808" t="s">
        <v>2801</v>
      </c>
      <c r="D622" s="808" t="s">
        <v>2802</v>
      </c>
      <c r="E622" s="808" t="s">
        <v>2698</v>
      </c>
      <c r="F622" s="851">
        <v>1994</v>
      </c>
      <c r="G622" s="807" t="s">
        <v>2790</v>
      </c>
      <c r="H622" s="814" t="s">
        <v>2803</v>
      </c>
      <c r="I622" s="808" t="s">
        <v>2804</v>
      </c>
      <c r="J622" s="809">
        <v>1010.49</v>
      </c>
      <c r="K622" s="809">
        <v>10937</v>
      </c>
      <c r="L622" s="809">
        <v>1130938</v>
      </c>
      <c r="M622" s="809">
        <v>70148</v>
      </c>
      <c r="N622" s="809">
        <f t="shared" si="28"/>
        <v>1201086</v>
      </c>
      <c r="O622" s="852"/>
      <c r="P622" s="1414"/>
      <c r="Q622" s="816" t="s">
        <v>6457</v>
      </c>
      <c r="R622" s="808" t="s">
        <v>6483</v>
      </c>
      <c r="S622" s="853">
        <v>9865</v>
      </c>
      <c r="T622" s="838" t="s">
        <v>2716</v>
      </c>
      <c r="U622" s="814" t="s">
        <v>2805</v>
      </c>
      <c r="V622" s="814" t="s">
        <v>2806</v>
      </c>
      <c r="W622" s="824">
        <v>2</v>
      </c>
      <c r="X622" s="814"/>
    </row>
    <row r="623" spans="1:24" ht="24.95" customHeight="1">
      <c r="A623" s="806">
        <v>37</v>
      </c>
      <c r="B623" s="850" t="s">
        <v>2696</v>
      </c>
      <c r="C623" s="808" t="s">
        <v>2801</v>
      </c>
      <c r="D623" s="808" t="s">
        <v>2807</v>
      </c>
      <c r="E623" s="808" t="s">
        <v>2698</v>
      </c>
      <c r="F623" s="851">
        <v>1997</v>
      </c>
      <c r="G623" s="807" t="s">
        <v>2790</v>
      </c>
      <c r="H623" s="814" t="s">
        <v>2808</v>
      </c>
      <c r="I623" s="808" t="s">
        <v>2809</v>
      </c>
      <c r="J623" s="854">
        <v>825.08</v>
      </c>
      <c r="K623" s="809">
        <v>6150</v>
      </c>
      <c r="L623" s="854">
        <v>147559</v>
      </c>
      <c r="M623" s="809">
        <v>67988</v>
      </c>
      <c r="N623" s="809">
        <f t="shared" si="28"/>
        <v>215547</v>
      </c>
      <c r="O623" s="852"/>
      <c r="P623" s="1414"/>
      <c r="Q623" s="816" t="s">
        <v>6457</v>
      </c>
      <c r="R623" s="808" t="s">
        <v>6484</v>
      </c>
      <c r="S623" s="853">
        <v>2828</v>
      </c>
      <c r="T623" s="838" t="s">
        <v>2716</v>
      </c>
      <c r="U623" s="814" t="s">
        <v>2810</v>
      </c>
      <c r="V623" s="814" t="s">
        <v>2811</v>
      </c>
      <c r="W623" s="824">
        <v>1</v>
      </c>
      <c r="X623" s="814"/>
    </row>
    <row r="624" spans="1:24" ht="24.95" customHeight="1">
      <c r="A624" s="806">
        <v>38</v>
      </c>
      <c r="B624" s="850" t="s">
        <v>2696</v>
      </c>
      <c r="C624" s="821" t="s">
        <v>2801</v>
      </c>
      <c r="D624" s="821" t="s">
        <v>2812</v>
      </c>
      <c r="E624" s="808" t="s">
        <v>2698</v>
      </c>
      <c r="F624" s="808">
        <v>1995</v>
      </c>
      <c r="G624" s="807" t="s">
        <v>2790</v>
      </c>
      <c r="H624" s="814" t="s">
        <v>2813</v>
      </c>
      <c r="I624" s="808" t="s">
        <v>2814</v>
      </c>
      <c r="J624" s="809">
        <v>0</v>
      </c>
      <c r="K624" s="809">
        <v>7640</v>
      </c>
      <c r="L624" s="809">
        <v>0</v>
      </c>
      <c r="M624" s="809">
        <v>55263</v>
      </c>
      <c r="N624" s="809">
        <f t="shared" si="28"/>
        <v>55263</v>
      </c>
      <c r="O624" s="852"/>
      <c r="P624" s="1414"/>
      <c r="Q624" s="816" t="s">
        <v>6485</v>
      </c>
      <c r="R624" s="808" t="s">
        <v>6486</v>
      </c>
      <c r="S624" s="853">
        <v>0</v>
      </c>
      <c r="T624" s="838" t="s">
        <v>2716</v>
      </c>
      <c r="U624" s="814" t="s">
        <v>2815</v>
      </c>
      <c r="V624" s="814" t="s">
        <v>2816</v>
      </c>
      <c r="W624" s="824" t="s">
        <v>2817</v>
      </c>
      <c r="X624" s="814" t="s">
        <v>2818</v>
      </c>
    </row>
    <row r="625" spans="1:24" ht="24.95" customHeight="1">
      <c r="A625" s="806">
        <v>39</v>
      </c>
      <c r="B625" s="850" t="s">
        <v>2696</v>
      </c>
      <c r="C625" s="821" t="s">
        <v>2801</v>
      </c>
      <c r="D625" s="821" t="s">
        <v>2819</v>
      </c>
      <c r="E625" s="808" t="s">
        <v>2698</v>
      </c>
      <c r="F625" s="808">
        <v>2015</v>
      </c>
      <c r="G625" s="807" t="s">
        <v>2790</v>
      </c>
      <c r="H625" s="814" t="s">
        <v>2797</v>
      </c>
      <c r="I625" s="808" t="s">
        <v>2820</v>
      </c>
      <c r="J625" s="809">
        <v>1432</v>
      </c>
      <c r="K625" s="809">
        <v>14308</v>
      </c>
      <c r="L625" s="809">
        <v>384225</v>
      </c>
      <c r="M625" s="809">
        <v>701092</v>
      </c>
      <c r="N625" s="809">
        <f t="shared" si="28"/>
        <v>1085317</v>
      </c>
      <c r="O625" s="852"/>
      <c r="P625" s="852"/>
      <c r="Q625" s="816" t="s">
        <v>6480</v>
      </c>
      <c r="R625" s="808" t="s">
        <v>6487</v>
      </c>
      <c r="S625" s="853">
        <v>23333</v>
      </c>
      <c r="T625" s="814" t="s">
        <v>2669</v>
      </c>
      <c r="U625" s="814" t="s">
        <v>2821</v>
      </c>
      <c r="V625" s="814" t="s">
        <v>2822</v>
      </c>
      <c r="W625" s="824">
        <v>1.4</v>
      </c>
      <c r="X625" s="814"/>
    </row>
    <row r="626" spans="1:24" ht="24.95" customHeight="1">
      <c r="A626" s="806">
        <v>40</v>
      </c>
      <c r="B626" s="850" t="s">
        <v>2617</v>
      </c>
      <c r="C626" s="850" t="s">
        <v>2823</v>
      </c>
      <c r="D626" s="814" t="s">
        <v>2824</v>
      </c>
      <c r="E626" s="855" t="s">
        <v>225</v>
      </c>
      <c r="F626" s="814">
        <v>2012</v>
      </c>
      <c r="G626" s="814" t="s">
        <v>2825</v>
      </c>
      <c r="H626" s="814" t="s">
        <v>2826</v>
      </c>
      <c r="I626" s="814" t="s">
        <v>2827</v>
      </c>
      <c r="J626" s="827">
        <v>3759.9</v>
      </c>
      <c r="K626" s="827">
        <v>20321</v>
      </c>
      <c r="L626" s="827">
        <v>2304810</v>
      </c>
      <c r="M626" s="827">
        <v>4456041</v>
      </c>
      <c r="N626" s="809">
        <f t="shared" si="28"/>
        <v>6760851</v>
      </c>
      <c r="O626" s="852" t="s">
        <v>6456</v>
      </c>
      <c r="P626" s="852" t="s">
        <v>2828</v>
      </c>
      <c r="Q626" s="852"/>
      <c r="R626" s="852"/>
      <c r="S626" s="856"/>
      <c r="T626" s="814"/>
      <c r="U626" s="814"/>
      <c r="V626" s="857"/>
      <c r="W626" s="814"/>
      <c r="X626" s="814"/>
    </row>
    <row r="627" spans="1:24" ht="30" customHeight="1">
      <c r="A627" s="806">
        <v>41</v>
      </c>
      <c r="B627" s="850" t="s">
        <v>2617</v>
      </c>
      <c r="C627" s="850" t="s">
        <v>2823</v>
      </c>
      <c r="D627" s="814" t="s">
        <v>2829</v>
      </c>
      <c r="E627" s="855" t="s">
        <v>225</v>
      </c>
      <c r="F627" s="814">
        <v>1993</v>
      </c>
      <c r="G627" s="814" t="s">
        <v>2825</v>
      </c>
      <c r="H627" s="814" t="s">
        <v>2830</v>
      </c>
      <c r="I627" s="814" t="s">
        <v>2831</v>
      </c>
      <c r="J627" s="827">
        <v>838.87</v>
      </c>
      <c r="K627" s="827">
        <v>8510</v>
      </c>
      <c r="L627" s="827">
        <v>108619</v>
      </c>
      <c r="M627" s="827">
        <v>51400</v>
      </c>
      <c r="N627" s="809">
        <f t="shared" si="28"/>
        <v>160019</v>
      </c>
      <c r="O627" s="852"/>
      <c r="P627" s="852"/>
      <c r="Q627" s="852" t="s">
        <v>6458</v>
      </c>
      <c r="R627" s="852" t="s">
        <v>2832</v>
      </c>
      <c r="S627" s="858">
        <v>1230</v>
      </c>
      <c r="T627" s="838" t="s">
        <v>2716</v>
      </c>
      <c r="U627" s="814" t="s">
        <v>2833</v>
      </c>
      <c r="V627" s="814" t="s">
        <v>2834</v>
      </c>
      <c r="W627" s="859" t="s">
        <v>2835</v>
      </c>
      <c r="X627" s="814"/>
    </row>
    <row r="628" spans="1:24" ht="24.95" customHeight="1">
      <c r="A628" s="806">
        <v>42</v>
      </c>
      <c r="B628" s="850" t="s">
        <v>2617</v>
      </c>
      <c r="C628" s="850" t="s">
        <v>2823</v>
      </c>
      <c r="D628" s="814" t="s">
        <v>2836</v>
      </c>
      <c r="E628" s="855" t="s">
        <v>225</v>
      </c>
      <c r="F628" s="814">
        <v>1994</v>
      </c>
      <c r="G628" s="814" t="s">
        <v>2825</v>
      </c>
      <c r="H628" s="814" t="s">
        <v>2837</v>
      </c>
      <c r="I628" s="814" t="s">
        <v>2838</v>
      </c>
      <c r="J628" s="827">
        <v>0</v>
      </c>
      <c r="K628" s="827">
        <v>4315</v>
      </c>
      <c r="L628" s="827">
        <v>0</v>
      </c>
      <c r="M628" s="827">
        <v>39661</v>
      </c>
      <c r="N628" s="809">
        <f t="shared" si="28"/>
        <v>39661</v>
      </c>
      <c r="O628" s="852"/>
      <c r="P628" s="852"/>
      <c r="Q628" s="852" t="s">
        <v>6458</v>
      </c>
      <c r="R628" s="852" t="s">
        <v>2839</v>
      </c>
      <c r="S628" s="858">
        <v>436</v>
      </c>
      <c r="T628" s="838" t="s">
        <v>2716</v>
      </c>
      <c r="U628" s="814" t="s">
        <v>2833</v>
      </c>
      <c r="V628" s="814" t="s">
        <v>2834</v>
      </c>
      <c r="W628" s="824">
        <v>1</v>
      </c>
      <c r="X628" s="814"/>
    </row>
    <row r="629" spans="1:24" ht="24.95" customHeight="1">
      <c r="A629" s="806">
        <v>43</v>
      </c>
      <c r="B629" s="850" t="s">
        <v>2617</v>
      </c>
      <c r="C629" s="850" t="s">
        <v>2823</v>
      </c>
      <c r="D629" s="814" t="s">
        <v>2840</v>
      </c>
      <c r="E629" s="855" t="s">
        <v>225</v>
      </c>
      <c r="F629" s="814">
        <v>1994</v>
      </c>
      <c r="G629" s="814" t="s">
        <v>2825</v>
      </c>
      <c r="H629" s="814" t="s">
        <v>2841</v>
      </c>
      <c r="I629" s="814" t="s">
        <v>2842</v>
      </c>
      <c r="J629" s="827">
        <v>802.79</v>
      </c>
      <c r="K629" s="827">
        <v>8652</v>
      </c>
      <c r="L629" s="827">
        <v>70127</v>
      </c>
      <c r="M629" s="827">
        <v>59170</v>
      </c>
      <c r="N629" s="809">
        <f t="shared" si="28"/>
        <v>129297</v>
      </c>
      <c r="O629" s="852"/>
      <c r="P629" s="852"/>
      <c r="Q629" s="852" t="s">
        <v>5</v>
      </c>
      <c r="R629" s="852" t="s">
        <v>2843</v>
      </c>
      <c r="S629" s="858">
        <v>6026</v>
      </c>
      <c r="T629" s="838" t="s">
        <v>2716</v>
      </c>
      <c r="U629" s="814" t="s">
        <v>2833</v>
      </c>
      <c r="V629" s="814" t="s">
        <v>2834</v>
      </c>
      <c r="W629" s="824">
        <v>5</v>
      </c>
      <c r="X629" s="814"/>
    </row>
    <row r="630" spans="1:24" ht="24.95" customHeight="1">
      <c r="A630" s="806">
        <v>44</v>
      </c>
      <c r="B630" s="850" t="s">
        <v>2617</v>
      </c>
      <c r="C630" s="850" t="s">
        <v>2823</v>
      </c>
      <c r="D630" s="814" t="s">
        <v>2844</v>
      </c>
      <c r="E630" s="855" t="s">
        <v>225</v>
      </c>
      <c r="F630" s="814">
        <v>1995</v>
      </c>
      <c r="G630" s="814" t="s">
        <v>2825</v>
      </c>
      <c r="H630" s="814" t="s">
        <v>2845</v>
      </c>
      <c r="I630" s="814" t="s">
        <v>2846</v>
      </c>
      <c r="J630" s="827">
        <v>1015.63</v>
      </c>
      <c r="K630" s="827">
        <v>9137</v>
      </c>
      <c r="L630" s="827">
        <v>27261</v>
      </c>
      <c r="M630" s="827">
        <v>119498</v>
      </c>
      <c r="N630" s="809">
        <f t="shared" si="28"/>
        <v>146759</v>
      </c>
      <c r="O630" s="852"/>
      <c r="P630" s="852"/>
      <c r="Q630" s="816" t="s">
        <v>6457</v>
      </c>
      <c r="R630" s="852" t="s">
        <v>6488</v>
      </c>
      <c r="S630" s="858">
        <v>14794</v>
      </c>
      <c r="T630" s="838" t="s">
        <v>2716</v>
      </c>
      <c r="U630" s="814" t="s">
        <v>2847</v>
      </c>
      <c r="V630" s="814" t="s">
        <v>2848</v>
      </c>
      <c r="W630" s="824">
        <v>2.5</v>
      </c>
      <c r="X630" s="814"/>
    </row>
    <row r="631" spans="1:24" ht="24.95" customHeight="1">
      <c r="A631" s="806">
        <v>45</v>
      </c>
      <c r="B631" s="850" t="s">
        <v>2617</v>
      </c>
      <c r="C631" s="850" t="s">
        <v>2823</v>
      </c>
      <c r="D631" s="814" t="s">
        <v>2849</v>
      </c>
      <c r="E631" s="855" t="s">
        <v>225</v>
      </c>
      <c r="F631" s="814">
        <v>1995</v>
      </c>
      <c r="G631" s="814" t="s">
        <v>2825</v>
      </c>
      <c r="H631" s="814" t="s">
        <v>2850</v>
      </c>
      <c r="I631" s="814" t="s">
        <v>2851</v>
      </c>
      <c r="J631" s="827">
        <v>787.2</v>
      </c>
      <c r="K631" s="827">
        <v>12833</v>
      </c>
      <c r="L631" s="827">
        <v>43347</v>
      </c>
      <c r="M631" s="827">
        <v>46449</v>
      </c>
      <c r="N631" s="809">
        <f t="shared" si="28"/>
        <v>89796</v>
      </c>
      <c r="O631" s="852"/>
      <c r="P631" s="852"/>
      <c r="Q631" s="852" t="s">
        <v>5</v>
      </c>
      <c r="R631" s="852" t="s">
        <v>2661</v>
      </c>
      <c r="S631" s="858">
        <v>4931</v>
      </c>
      <c r="T631" s="838" t="s">
        <v>2716</v>
      </c>
      <c r="U631" s="814" t="s">
        <v>2833</v>
      </c>
      <c r="V631" s="814" t="s">
        <v>2834</v>
      </c>
      <c r="W631" s="824">
        <v>5</v>
      </c>
      <c r="X631" s="814"/>
    </row>
    <row r="632" spans="1:24" ht="24.95" customHeight="1">
      <c r="A632" s="806">
        <v>46</v>
      </c>
      <c r="B632" s="850" t="s">
        <v>2617</v>
      </c>
      <c r="C632" s="850" t="s">
        <v>2823</v>
      </c>
      <c r="D632" s="814" t="s">
        <v>2852</v>
      </c>
      <c r="E632" s="855" t="s">
        <v>225</v>
      </c>
      <c r="F632" s="814">
        <v>1995</v>
      </c>
      <c r="G632" s="814" t="s">
        <v>2825</v>
      </c>
      <c r="H632" s="814" t="s">
        <v>2853</v>
      </c>
      <c r="I632" s="814" t="s">
        <v>2854</v>
      </c>
      <c r="J632" s="827">
        <v>1315.56</v>
      </c>
      <c r="K632" s="827">
        <v>10002</v>
      </c>
      <c r="L632" s="827">
        <v>196990</v>
      </c>
      <c r="M632" s="827">
        <v>180831</v>
      </c>
      <c r="N632" s="809">
        <f t="shared" si="28"/>
        <v>377821</v>
      </c>
      <c r="O632" s="852"/>
      <c r="P632" s="852"/>
      <c r="Q632" s="852" t="s">
        <v>537</v>
      </c>
      <c r="R632" s="852" t="s">
        <v>2855</v>
      </c>
      <c r="S632" s="858">
        <v>23551</v>
      </c>
      <c r="T632" s="838" t="s">
        <v>2716</v>
      </c>
      <c r="U632" s="814" t="s">
        <v>2833</v>
      </c>
      <c r="V632" s="814" t="s">
        <v>2834</v>
      </c>
      <c r="W632" s="824">
        <v>5</v>
      </c>
      <c r="X632" s="814"/>
    </row>
    <row r="633" spans="1:24" ht="24.95" customHeight="1">
      <c r="A633" s="806">
        <v>47</v>
      </c>
      <c r="B633" s="850" t="s">
        <v>2617</v>
      </c>
      <c r="C633" s="850" t="s">
        <v>2823</v>
      </c>
      <c r="D633" s="814" t="s">
        <v>2856</v>
      </c>
      <c r="E633" s="855" t="s">
        <v>225</v>
      </c>
      <c r="F633" s="814">
        <v>1999</v>
      </c>
      <c r="G633" s="814" t="s">
        <v>2825</v>
      </c>
      <c r="H633" s="814" t="s">
        <v>2857</v>
      </c>
      <c r="I633" s="814" t="s">
        <v>2858</v>
      </c>
      <c r="J633" s="827">
        <v>1074.01</v>
      </c>
      <c r="K633" s="827">
        <v>6635</v>
      </c>
      <c r="L633" s="827">
        <v>338097</v>
      </c>
      <c r="M633" s="827">
        <v>118572</v>
      </c>
      <c r="N633" s="809">
        <f t="shared" si="28"/>
        <v>456669</v>
      </c>
      <c r="O633" s="852"/>
      <c r="P633" s="852"/>
      <c r="Q633" s="816" t="s">
        <v>6457</v>
      </c>
      <c r="R633" s="852" t="s">
        <v>2859</v>
      </c>
      <c r="S633" s="858">
        <v>13883</v>
      </c>
      <c r="T633" s="838" t="s">
        <v>2716</v>
      </c>
      <c r="U633" s="814" t="s">
        <v>2860</v>
      </c>
      <c r="V633" s="814" t="s">
        <v>2861</v>
      </c>
      <c r="W633" s="824">
        <v>2.5</v>
      </c>
      <c r="X633" s="814"/>
    </row>
    <row r="634" spans="1:24" ht="24.95" customHeight="1">
      <c r="A634" s="806">
        <v>48</v>
      </c>
      <c r="B634" s="850" t="s">
        <v>2617</v>
      </c>
      <c r="C634" s="850" t="s">
        <v>2823</v>
      </c>
      <c r="D634" s="814" t="s">
        <v>2862</v>
      </c>
      <c r="E634" s="855" t="s">
        <v>225</v>
      </c>
      <c r="F634" s="814">
        <v>2000</v>
      </c>
      <c r="G634" s="814" t="s">
        <v>2825</v>
      </c>
      <c r="H634" s="814" t="s">
        <v>2863</v>
      </c>
      <c r="I634" s="814" t="s">
        <v>2864</v>
      </c>
      <c r="J634" s="827">
        <v>1088.82</v>
      </c>
      <c r="K634" s="827">
        <v>8439</v>
      </c>
      <c r="L634" s="827">
        <v>181921</v>
      </c>
      <c r="M634" s="827">
        <v>132595</v>
      </c>
      <c r="N634" s="809">
        <f t="shared" si="28"/>
        <v>314516</v>
      </c>
      <c r="O634" s="852"/>
      <c r="P634" s="852"/>
      <c r="Q634" s="852" t="s">
        <v>5</v>
      </c>
      <c r="R634" s="852" t="s">
        <v>2865</v>
      </c>
      <c r="S634" s="858">
        <v>13446</v>
      </c>
      <c r="T634" s="814" t="s">
        <v>2669</v>
      </c>
      <c r="U634" s="814" t="s">
        <v>2866</v>
      </c>
      <c r="V634" s="814" t="s">
        <v>2867</v>
      </c>
      <c r="W634" s="824">
        <v>5</v>
      </c>
      <c r="X634" s="814"/>
    </row>
    <row r="635" spans="1:24" ht="24.95" customHeight="1">
      <c r="A635" s="806">
        <v>49</v>
      </c>
      <c r="B635" s="850" t="s">
        <v>2617</v>
      </c>
      <c r="C635" s="850" t="s">
        <v>2823</v>
      </c>
      <c r="D635" s="814" t="s">
        <v>2868</v>
      </c>
      <c r="E635" s="855" t="s">
        <v>225</v>
      </c>
      <c r="F635" s="814">
        <v>2016</v>
      </c>
      <c r="G635" s="814" t="s">
        <v>2825</v>
      </c>
      <c r="H635" s="814" t="s">
        <v>2845</v>
      </c>
      <c r="I635" s="814" t="s">
        <v>2869</v>
      </c>
      <c r="J635" s="827">
        <v>1729.83</v>
      </c>
      <c r="K635" s="827">
        <v>14466</v>
      </c>
      <c r="L635" s="827">
        <v>623952</v>
      </c>
      <c r="M635" s="827">
        <v>389842</v>
      </c>
      <c r="N635" s="809">
        <f t="shared" si="28"/>
        <v>1013794</v>
      </c>
      <c r="O635" s="852"/>
      <c r="P635" s="852"/>
      <c r="Q635" s="816" t="s">
        <v>6457</v>
      </c>
      <c r="R635" s="852" t="s">
        <v>2870</v>
      </c>
      <c r="S635" s="858">
        <v>6256</v>
      </c>
      <c r="T635" s="838" t="s">
        <v>2716</v>
      </c>
      <c r="U635" s="814" t="s">
        <v>499</v>
      </c>
      <c r="V635" s="814" t="s">
        <v>2871</v>
      </c>
      <c r="W635" s="824">
        <v>1</v>
      </c>
      <c r="X635" s="814"/>
    </row>
    <row r="636" spans="1:24" ht="24.95" customHeight="1">
      <c r="A636" s="806">
        <v>50</v>
      </c>
      <c r="B636" s="850" t="s">
        <v>2617</v>
      </c>
      <c r="C636" s="850" t="s">
        <v>2823</v>
      </c>
      <c r="D636" s="814" t="s">
        <v>2872</v>
      </c>
      <c r="E636" s="855" t="s">
        <v>225</v>
      </c>
      <c r="F636" s="814">
        <v>2016</v>
      </c>
      <c r="G636" s="814" t="s">
        <v>2825</v>
      </c>
      <c r="H636" s="814" t="s">
        <v>2845</v>
      </c>
      <c r="I636" s="814" t="s">
        <v>2873</v>
      </c>
      <c r="J636" s="827">
        <v>1442.8</v>
      </c>
      <c r="K636" s="827">
        <v>10585</v>
      </c>
      <c r="L636" s="827">
        <v>482550</v>
      </c>
      <c r="M636" s="827">
        <v>503846</v>
      </c>
      <c r="N636" s="809">
        <f t="shared" si="28"/>
        <v>986396</v>
      </c>
      <c r="O636" s="852"/>
      <c r="P636" s="852"/>
      <c r="Q636" s="816" t="s">
        <v>6457</v>
      </c>
      <c r="R636" s="852" t="s">
        <v>6489</v>
      </c>
      <c r="S636" s="858">
        <v>9512</v>
      </c>
      <c r="T636" s="814" t="s">
        <v>2669</v>
      </c>
      <c r="U636" s="814" t="s">
        <v>2874</v>
      </c>
      <c r="V636" s="814" t="s">
        <v>2875</v>
      </c>
      <c r="W636" s="824">
        <v>1</v>
      </c>
      <c r="X636" s="814"/>
    </row>
    <row r="637" spans="1:24" ht="24.95" customHeight="1">
      <c r="A637" s="806">
        <v>51</v>
      </c>
      <c r="B637" s="860" t="s">
        <v>2617</v>
      </c>
      <c r="C637" s="860" t="s">
        <v>2876</v>
      </c>
      <c r="D637" s="860" t="s">
        <v>2877</v>
      </c>
      <c r="E637" s="855" t="s">
        <v>225</v>
      </c>
      <c r="F637" s="814">
        <v>2008</v>
      </c>
      <c r="G637" s="814" t="s">
        <v>2878</v>
      </c>
      <c r="H637" s="814" t="s">
        <v>2879</v>
      </c>
      <c r="I637" s="814" t="s">
        <v>2880</v>
      </c>
      <c r="J637" s="827">
        <v>679</v>
      </c>
      <c r="K637" s="827">
        <v>7103</v>
      </c>
      <c r="L637" s="827">
        <v>562109</v>
      </c>
      <c r="M637" s="827">
        <v>128461</v>
      </c>
      <c r="N637" s="809">
        <f t="shared" si="28"/>
        <v>690570</v>
      </c>
      <c r="O637" s="1415" t="s">
        <v>6456</v>
      </c>
      <c r="P637" s="861" t="s">
        <v>6490</v>
      </c>
      <c r="Q637" s="829"/>
      <c r="R637" s="830"/>
      <c r="S637" s="853"/>
      <c r="T637" s="860"/>
      <c r="U637" s="841"/>
      <c r="V637" s="841"/>
      <c r="W637" s="862"/>
      <c r="X637" s="814"/>
    </row>
    <row r="638" spans="1:24" ht="24.95" customHeight="1">
      <c r="A638" s="806">
        <v>52</v>
      </c>
      <c r="B638" s="850" t="s">
        <v>2617</v>
      </c>
      <c r="C638" s="850" t="s">
        <v>2876</v>
      </c>
      <c r="D638" s="855" t="s">
        <v>2881</v>
      </c>
      <c r="E638" s="855" t="s">
        <v>225</v>
      </c>
      <c r="F638" s="814">
        <v>2012</v>
      </c>
      <c r="G638" s="814" t="s">
        <v>2878</v>
      </c>
      <c r="H638" s="814" t="s">
        <v>2882</v>
      </c>
      <c r="I638" s="814" t="s">
        <v>2883</v>
      </c>
      <c r="J638" s="827">
        <v>949</v>
      </c>
      <c r="K638" s="827">
        <v>8655</v>
      </c>
      <c r="L638" s="827">
        <v>1114659</v>
      </c>
      <c r="M638" s="827">
        <v>148299</v>
      </c>
      <c r="N638" s="809">
        <f t="shared" si="28"/>
        <v>1262958</v>
      </c>
      <c r="O638" s="1415" t="s">
        <v>6456</v>
      </c>
      <c r="P638" s="860" t="s">
        <v>2884</v>
      </c>
      <c r="Q638" s="829"/>
      <c r="R638" s="841"/>
      <c r="S638" s="858"/>
      <c r="T638" s="814"/>
      <c r="U638" s="814"/>
      <c r="V638" s="814"/>
      <c r="W638" s="857"/>
      <c r="X638" s="814"/>
    </row>
    <row r="639" spans="1:24" ht="24.95" customHeight="1">
      <c r="A639" s="806">
        <v>53</v>
      </c>
      <c r="B639" s="850" t="s">
        <v>2617</v>
      </c>
      <c r="C639" s="850" t="s">
        <v>2876</v>
      </c>
      <c r="D639" s="855" t="s">
        <v>2885</v>
      </c>
      <c r="E639" s="855" t="s">
        <v>225</v>
      </c>
      <c r="F639" s="814">
        <v>2013</v>
      </c>
      <c r="G639" s="814" t="s">
        <v>2878</v>
      </c>
      <c r="H639" s="814" t="s">
        <v>2879</v>
      </c>
      <c r="I639" s="814" t="s">
        <v>2886</v>
      </c>
      <c r="J639" s="827">
        <v>703.98</v>
      </c>
      <c r="K639" s="827">
        <v>8369</v>
      </c>
      <c r="L639" s="827">
        <v>689493</v>
      </c>
      <c r="M639" s="827">
        <v>251574</v>
      </c>
      <c r="N639" s="809">
        <f t="shared" si="28"/>
        <v>941067</v>
      </c>
      <c r="O639" s="1415" t="s">
        <v>6456</v>
      </c>
      <c r="P639" s="860" t="s">
        <v>2887</v>
      </c>
      <c r="Q639" s="829"/>
      <c r="R639" s="841"/>
      <c r="S639" s="858"/>
      <c r="T639" s="814"/>
      <c r="U639" s="814"/>
      <c r="V639" s="814"/>
      <c r="W639" s="857"/>
      <c r="X639" s="814"/>
    </row>
    <row r="640" spans="1:24" ht="30" customHeight="1">
      <c r="A640" s="806">
        <v>54</v>
      </c>
      <c r="B640" s="850" t="s">
        <v>2617</v>
      </c>
      <c r="C640" s="850" t="s">
        <v>2876</v>
      </c>
      <c r="D640" s="855" t="s">
        <v>2888</v>
      </c>
      <c r="E640" s="855" t="s">
        <v>225</v>
      </c>
      <c r="F640" s="814">
        <v>1998</v>
      </c>
      <c r="G640" s="814" t="s">
        <v>2878</v>
      </c>
      <c r="H640" s="814" t="s">
        <v>2889</v>
      </c>
      <c r="I640" s="814" t="s">
        <v>2890</v>
      </c>
      <c r="J640" s="827">
        <v>987.14</v>
      </c>
      <c r="K640" s="827">
        <v>8027</v>
      </c>
      <c r="L640" s="827">
        <v>188444</v>
      </c>
      <c r="M640" s="827">
        <v>85229</v>
      </c>
      <c r="N640" s="809">
        <f t="shared" si="28"/>
        <v>273673</v>
      </c>
      <c r="O640" s="852"/>
      <c r="P640" s="863"/>
      <c r="Q640" s="860" t="s">
        <v>394</v>
      </c>
      <c r="R640" s="864" t="s">
        <v>6491</v>
      </c>
      <c r="S640" s="858">
        <v>2551</v>
      </c>
      <c r="T640" s="838" t="s">
        <v>2716</v>
      </c>
      <c r="U640" s="814" t="s">
        <v>2891</v>
      </c>
      <c r="V640" s="814" t="s">
        <v>2892</v>
      </c>
      <c r="W640" s="824">
        <v>1</v>
      </c>
      <c r="X640" s="814"/>
    </row>
    <row r="641" spans="1:24" ht="24.95" customHeight="1">
      <c r="A641" s="806">
        <v>55</v>
      </c>
      <c r="B641" s="850" t="s">
        <v>2617</v>
      </c>
      <c r="C641" s="850" t="s">
        <v>2876</v>
      </c>
      <c r="D641" s="855" t="s">
        <v>2893</v>
      </c>
      <c r="E641" s="855" t="s">
        <v>225</v>
      </c>
      <c r="F641" s="814">
        <v>1999</v>
      </c>
      <c r="G641" s="814" t="s">
        <v>2878</v>
      </c>
      <c r="H641" s="814" t="s">
        <v>2894</v>
      </c>
      <c r="I641" s="814" t="s">
        <v>2895</v>
      </c>
      <c r="J641" s="827">
        <v>1237.8900000000001</v>
      </c>
      <c r="K641" s="827">
        <v>11191</v>
      </c>
      <c r="L641" s="827">
        <v>122977</v>
      </c>
      <c r="M641" s="827">
        <v>159160</v>
      </c>
      <c r="N641" s="809">
        <f t="shared" si="28"/>
        <v>282137</v>
      </c>
      <c r="O641" s="852"/>
      <c r="P641" s="1414"/>
      <c r="Q641" s="816" t="s">
        <v>6457</v>
      </c>
      <c r="R641" s="832" t="s">
        <v>2896</v>
      </c>
      <c r="S641" s="858">
        <v>7783</v>
      </c>
      <c r="T641" s="838" t="s">
        <v>2716</v>
      </c>
      <c r="U641" s="814" t="s">
        <v>2897</v>
      </c>
      <c r="V641" s="814" t="s">
        <v>2898</v>
      </c>
      <c r="W641" s="824">
        <v>1</v>
      </c>
      <c r="X641" s="814"/>
    </row>
    <row r="642" spans="1:24" ht="24.95" customHeight="1">
      <c r="A642" s="806">
        <v>56</v>
      </c>
      <c r="B642" s="850" t="s">
        <v>2617</v>
      </c>
      <c r="C642" s="850" t="s">
        <v>2876</v>
      </c>
      <c r="D642" s="855" t="s">
        <v>2899</v>
      </c>
      <c r="E642" s="855" t="s">
        <v>225</v>
      </c>
      <c r="F642" s="814">
        <v>2010</v>
      </c>
      <c r="G642" s="814" t="s">
        <v>2878</v>
      </c>
      <c r="H642" s="814" t="s">
        <v>2900</v>
      </c>
      <c r="I642" s="814" t="s">
        <v>2901</v>
      </c>
      <c r="J642" s="827">
        <v>672.12</v>
      </c>
      <c r="K642" s="827">
        <v>11148.51</v>
      </c>
      <c r="L642" s="827">
        <v>50005</v>
      </c>
      <c r="M642" s="827">
        <v>68882</v>
      </c>
      <c r="N642" s="809">
        <f t="shared" si="28"/>
        <v>118887</v>
      </c>
      <c r="O642" s="852"/>
      <c r="P642" s="852"/>
      <c r="Q642" s="816" t="s">
        <v>6457</v>
      </c>
      <c r="R642" s="852" t="s">
        <v>2902</v>
      </c>
      <c r="S642" s="858">
        <v>11801</v>
      </c>
      <c r="T642" s="814" t="s">
        <v>2669</v>
      </c>
      <c r="U642" s="814" t="s">
        <v>2903</v>
      </c>
      <c r="V642" s="814" t="s">
        <v>2904</v>
      </c>
      <c r="W642" s="824">
        <v>1.5</v>
      </c>
      <c r="X642" s="814"/>
    </row>
    <row r="643" spans="1:24" ht="30" customHeight="1">
      <c r="A643" s="806">
        <v>57</v>
      </c>
      <c r="B643" s="860" t="s">
        <v>2905</v>
      </c>
      <c r="C643" s="860" t="s">
        <v>2906</v>
      </c>
      <c r="D643" s="825" t="s">
        <v>2907</v>
      </c>
      <c r="E643" s="855" t="s">
        <v>2691</v>
      </c>
      <c r="F643" s="814">
        <v>2001</v>
      </c>
      <c r="G643" s="814" t="s">
        <v>2908</v>
      </c>
      <c r="H643" s="814" t="s">
        <v>2909</v>
      </c>
      <c r="I643" s="814" t="s">
        <v>2910</v>
      </c>
      <c r="J643" s="827">
        <v>1706</v>
      </c>
      <c r="K643" s="827">
        <v>18310</v>
      </c>
      <c r="L643" s="827">
        <v>853325</v>
      </c>
      <c r="M643" s="827">
        <v>81767</v>
      </c>
      <c r="N643" s="809">
        <f t="shared" si="28"/>
        <v>935092</v>
      </c>
      <c r="O643" s="1415" t="s">
        <v>6456</v>
      </c>
      <c r="P643" s="865" t="s">
        <v>6492</v>
      </c>
      <c r="Q643" s="861"/>
      <c r="R643" s="866"/>
      <c r="S643" s="831"/>
      <c r="T643" s="838"/>
      <c r="U643" s="832"/>
      <c r="V643" s="832"/>
      <c r="W643" s="867"/>
      <c r="X643" s="814"/>
    </row>
    <row r="644" spans="1:24" ht="24.95" customHeight="1">
      <c r="A644" s="806">
        <v>58</v>
      </c>
      <c r="B644" s="860" t="s">
        <v>2905</v>
      </c>
      <c r="C644" s="860" t="s">
        <v>2906</v>
      </c>
      <c r="D644" s="814" t="s">
        <v>2913</v>
      </c>
      <c r="E644" s="855" t="s">
        <v>2691</v>
      </c>
      <c r="F644" s="814">
        <v>1995</v>
      </c>
      <c r="G644" s="814" t="s">
        <v>2908</v>
      </c>
      <c r="H644" s="814" t="s">
        <v>2914</v>
      </c>
      <c r="I644" s="814" t="s">
        <v>2915</v>
      </c>
      <c r="J644" s="827">
        <v>1082</v>
      </c>
      <c r="K644" s="827">
        <v>3185</v>
      </c>
      <c r="L644" s="827">
        <v>1144174</v>
      </c>
      <c r="M644" s="827">
        <v>67258</v>
      </c>
      <c r="N644" s="809">
        <f t="shared" si="28"/>
        <v>1211432</v>
      </c>
      <c r="O644" s="1415" t="s">
        <v>6456</v>
      </c>
      <c r="P644" s="1414" t="s">
        <v>2916</v>
      </c>
      <c r="Q644" s="825"/>
      <c r="R644" s="832"/>
      <c r="S644" s="858"/>
      <c r="T644" s="860"/>
      <c r="U644" s="814"/>
      <c r="V644" s="814"/>
      <c r="W644" s="857"/>
      <c r="X644" s="814"/>
    </row>
    <row r="645" spans="1:24" ht="24.95" customHeight="1">
      <c r="A645" s="806">
        <v>59</v>
      </c>
      <c r="B645" s="860" t="s">
        <v>2905</v>
      </c>
      <c r="C645" s="860" t="s">
        <v>2906</v>
      </c>
      <c r="D645" s="814" t="s">
        <v>2917</v>
      </c>
      <c r="E645" s="855" t="s">
        <v>2918</v>
      </c>
      <c r="F645" s="814">
        <v>2008</v>
      </c>
      <c r="G645" s="814" t="s">
        <v>2919</v>
      </c>
      <c r="H645" s="814" t="s">
        <v>2920</v>
      </c>
      <c r="I645" s="814" t="s">
        <v>2921</v>
      </c>
      <c r="J645" s="827">
        <v>3395</v>
      </c>
      <c r="K645" s="827">
        <v>18432</v>
      </c>
      <c r="L645" s="827">
        <v>1168270</v>
      </c>
      <c r="M645" s="827">
        <v>366877</v>
      </c>
      <c r="N645" s="809">
        <f t="shared" si="28"/>
        <v>1535147</v>
      </c>
      <c r="O645" s="1415" t="s">
        <v>6456</v>
      </c>
      <c r="P645" s="852" t="s">
        <v>2922</v>
      </c>
      <c r="Q645" s="852"/>
      <c r="R645" s="852"/>
      <c r="S645" s="858"/>
      <c r="T645" s="814"/>
      <c r="U645" s="814"/>
      <c r="V645" s="814"/>
      <c r="W645" s="857"/>
      <c r="X645" s="814"/>
    </row>
    <row r="646" spans="1:24" ht="24.95" customHeight="1">
      <c r="A646" s="806">
        <v>60</v>
      </c>
      <c r="B646" s="860" t="s">
        <v>2905</v>
      </c>
      <c r="C646" s="860" t="s">
        <v>2906</v>
      </c>
      <c r="D646" s="860" t="s">
        <v>2923</v>
      </c>
      <c r="E646" s="855" t="s">
        <v>2698</v>
      </c>
      <c r="F646" s="814">
        <v>1994</v>
      </c>
      <c r="G646" s="814" t="s">
        <v>2919</v>
      </c>
      <c r="H646" s="814" t="s">
        <v>2924</v>
      </c>
      <c r="I646" s="814" t="s">
        <v>2925</v>
      </c>
      <c r="J646" s="827">
        <v>567.6</v>
      </c>
      <c r="K646" s="827">
        <v>11829</v>
      </c>
      <c r="L646" s="827">
        <v>2690</v>
      </c>
      <c r="M646" s="827">
        <v>46840</v>
      </c>
      <c r="N646" s="809">
        <f t="shared" si="28"/>
        <v>49530</v>
      </c>
      <c r="O646" s="823"/>
      <c r="P646" s="1415"/>
      <c r="Q646" s="823" t="s">
        <v>537</v>
      </c>
      <c r="R646" s="1415" t="s">
        <v>6494</v>
      </c>
      <c r="S646" s="853">
        <v>925</v>
      </c>
      <c r="T646" s="838" t="s">
        <v>2716</v>
      </c>
      <c r="U646" s="841" t="s">
        <v>2926</v>
      </c>
      <c r="V646" s="832" t="s">
        <v>2927</v>
      </c>
      <c r="W646" s="868">
        <v>5</v>
      </c>
      <c r="X646" s="814"/>
    </row>
    <row r="647" spans="1:24" ht="24.95" customHeight="1">
      <c r="A647" s="806">
        <v>61</v>
      </c>
      <c r="B647" s="860" t="s">
        <v>2905</v>
      </c>
      <c r="C647" s="860" t="s">
        <v>2906</v>
      </c>
      <c r="D647" s="825" t="s">
        <v>2928</v>
      </c>
      <c r="E647" s="855" t="s">
        <v>2691</v>
      </c>
      <c r="F647" s="814">
        <v>2002</v>
      </c>
      <c r="G647" s="814" t="s">
        <v>2908</v>
      </c>
      <c r="H647" s="814" t="s">
        <v>2920</v>
      </c>
      <c r="I647" s="814" t="s">
        <v>2929</v>
      </c>
      <c r="J647" s="827">
        <v>771</v>
      </c>
      <c r="K647" s="827">
        <v>12909</v>
      </c>
      <c r="L647" s="827">
        <v>22436</v>
      </c>
      <c r="M647" s="827">
        <v>36247</v>
      </c>
      <c r="N647" s="809">
        <f t="shared" si="28"/>
        <v>58683</v>
      </c>
      <c r="O647" s="823"/>
      <c r="P647" s="1415"/>
      <c r="Q647" s="823" t="s">
        <v>6495</v>
      </c>
      <c r="R647" s="1415" t="s">
        <v>6496</v>
      </c>
      <c r="S647" s="831">
        <v>1143</v>
      </c>
      <c r="T647" s="838" t="s">
        <v>2716</v>
      </c>
      <c r="U647" s="832" t="s">
        <v>2833</v>
      </c>
      <c r="V647" s="832" t="s">
        <v>2927</v>
      </c>
      <c r="W647" s="867">
        <v>1</v>
      </c>
      <c r="X647" s="814"/>
    </row>
    <row r="648" spans="1:24" ht="24.95" customHeight="1">
      <c r="A648" s="806">
        <v>62</v>
      </c>
      <c r="B648" s="860" t="s">
        <v>2905</v>
      </c>
      <c r="C648" s="860" t="s">
        <v>2906</v>
      </c>
      <c r="D648" s="814" t="s">
        <v>2930</v>
      </c>
      <c r="E648" s="855" t="s">
        <v>2691</v>
      </c>
      <c r="F648" s="814">
        <v>2012</v>
      </c>
      <c r="G648" s="814" t="s">
        <v>2908</v>
      </c>
      <c r="H648" s="814" t="s">
        <v>2931</v>
      </c>
      <c r="I648" s="814" t="s">
        <v>2932</v>
      </c>
      <c r="J648" s="827">
        <v>1020</v>
      </c>
      <c r="K648" s="827">
        <v>9322</v>
      </c>
      <c r="L648" s="827">
        <v>199673</v>
      </c>
      <c r="M648" s="827">
        <v>36470</v>
      </c>
      <c r="N648" s="809">
        <f t="shared" si="28"/>
        <v>236143</v>
      </c>
      <c r="O648" s="852"/>
      <c r="P648" s="1414"/>
      <c r="Q648" s="816" t="s">
        <v>6457</v>
      </c>
      <c r="R648" s="832" t="s">
        <v>6497</v>
      </c>
      <c r="S648" s="858">
        <v>4674</v>
      </c>
      <c r="T648" s="838" t="s">
        <v>2716</v>
      </c>
      <c r="U648" s="832" t="s">
        <v>2911</v>
      </c>
      <c r="V648" s="832" t="s">
        <v>2912</v>
      </c>
      <c r="W648" s="869">
        <v>1</v>
      </c>
      <c r="X648" s="814"/>
    </row>
    <row r="649" spans="1:24" ht="30" customHeight="1">
      <c r="A649" s="806">
        <v>63</v>
      </c>
      <c r="B649" s="860" t="s">
        <v>2905</v>
      </c>
      <c r="C649" s="860" t="s">
        <v>2906</v>
      </c>
      <c r="D649" s="814" t="s">
        <v>2933</v>
      </c>
      <c r="E649" s="855" t="s">
        <v>2691</v>
      </c>
      <c r="F649" s="814">
        <v>2010</v>
      </c>
      <c r="G649" s="814" t="s">
        <v>2919</v>
      </c>
      <c r="H649" s="814" t="s">
        <v>2920</v>
      </c>
      <c r="I649" s="814" t="s">
        <v>2934</v>
      </c>
      <c r="J649" s="827">
        <v>424</v>
      </c>
      <c r="K649" s="827">
        <v>5472</v>
      </c>
      <c r="L649" s="827">
        <v>52891</v>
      </c>
      <c r="M649" s="827">
        <v>9379</v>
      </c>
      <c r="N649" s="809">
        <f t="shared" si="28"/>
        <v>62270</v>
      </c>
      <c r="O649" s="852"/>
      <c r="P649" s="1414"/>
      <c r="Q649" s="861" t="s">
        <v>6493</v>
      </c>
      <c r="R649" s="870" t="s">
        <v>6498</v>
      </c>
      <c r="S649" s="858">
        <v>0</v>
      </c>
      <c r="T649" s="838" t="s">
        <v>2716</v>
      </c>
      <c r="U649" s="814" t="s">
        <v>2935</v>
      </c>
      <c r="V649" s="814" t="s">
        <v>2936</v>
      </c>
      <c r="W649" s="871" t="s">
        <v>2817</v>
      </c>
      <c r="X649" s="814" t="s">
        <v>2818</v>
      </c>
    </row>
    <row r="650" spans="1:24" ht="24.95" customHeight="1">
      <c r="A650" s="806">
        <v>64</v>
      </c>
      <c r="B650" s="860" t="s">
        <v>2905</v>
      </c>
      <c r="C650" s="872" t="s">
        <v>2937</v>
      </c>
      <c r="D650" s="830" t="s">
        <v>2938</v>
      </c>
      <c r="E650" s="873" t="s">
        <v>2698</v>
      </c>
      <c r="F650" s="814">
        <v>2012</v>
      </c>
      <c r="G650" s="874" t="s">
        <v>2939</v>
      </c>
      <c r="H650" s="830" t="s">
        <v>2940</v>
      </c>
      <c r="I650" s="830">
        <v>56</v>
      </c>
      <c r="J650" s="809">
        <v>1594</v>
      </c>
      <c r="K650" s="809">
        <v>6160</v>
      </c>
      <c r="L650" s="809">
        <v>377410</v>
      </c>
      <c r="M650" s="809">
        <v>214257</v>
      </c>
      <c r="N650" s="809">
        <f t="shared" si="28"/>
        <v>591667</v>
      </c>
      <c r="O650" s="1415" t="s">
        <v>6456</v>
      </c>
      <c r="P650" s="1415" t="s">
        <v>6499</v>
      </c>
      <c r="Q650" s="829"/>
      <c r="R650" s="830"/>
      <c r="S650" s="853"/>
      <c r="T650" s="860"/>
      <c r="U650" s="841"/>
      <c r="V650" s="841"/>
      <c r="W650" s="862"/>
      <c r="X650" s="814"/>
    </row>
    <row r="651" spans="1:24" ht="24.95" customHeight="1">
      <c r="A651" s="806">
        <v>65</v>
      </c>
      <c r="B651" s="860" t="s">
        <v>2905</v>
      </c>
      <c r="C651" s="872" t="s">
        <v>2937</v>
      </c>
      <c r="D651" s="830" t="s">
        <v>2941</v>
      </c>
      <c r="E651" s="873" t="s">
        <v>2698</v>
      </c>
      <c r="F651" s="814">
        <v>2007</v>
      </c>
      <c r="G651" s="874" t="s">
        <v>2939</v>
      </c>
      <c r="H651" s="830" t="s">
        <v>2942</v>
      </c>
      <c r="I651" s="830">
        <v>127</v>
      </c>
      <c r="J651" s="809">
        <v>1832</v>
      </c>
      <c r="K651" s="809">
        <v>6936</v>
      </c>
      <c r="L651" s="809">
        <v>1334059</v>
      </c>
      <c r="M651" s="809">
        <v>254228</v>
      </c>
      <c r="N651" s="809">
        <f t="shared" si="28"/>
        <v>1588287</v>
      </c>
      <c r="O651" s="1415" t="s">
        <v>6456</v>
      </c>
      <c r="P651" s="1415" t="s">
        <v>6500</v>
      </c>
      <c r="Q651" s="829"/>
      <c r="R651" s="830"/>
      <c r="S651" s="831"/>
      <c r="T651" s="825"/>
      <c r="U651" s="832"/>
      <c r="V651" s="832"/>
      <c r="W651" s="833"/>
      <c r="X651" s="814"/>
    </row>
    <row r="652" spans="1:24" ht="24.95" customHeight="1">
      <c r="A652" s="806">
        <v>66</v>
      </c>
      <c r="B652" s="860" t="s">
        <v>2905</v>
      </c>
      <c r="C652" s="872" t="s">
        <v>2937</v>
      </c>
      <c r="D652" s="830" t="s">
        <v>2943</v>
      </c>
      <c r="E652" s="873" t="s">
        <v>2698</v>
      </c>
      <c r="F652" s="814">
        <v>1995</v>
      </c>
      <c r="G652" s="874" t="s">
        <v>2939</v>
      </c>
      <c r="H652" s="830" t="s">
        <v>2944</v>
      </c>
      <c r="I652" s="830" t="s">
        <v>2945</v>
      </c>
      <c r="J652" s="809">
        <v>175</v>
      </c>
      <c r="K652" s="809">
        <v>11174</v>
      </c>
      <c r="L652" s="827">
        <v>17560</v>
      </c>
      <c r="M652" s="827">
        <v>6771</v>
      </c>
      <c r="N652" s="809">
        <f t="shared" ref="N652:N680" si="29">SUM(L652:M652)</f>
        <v>24331</v>
      </c>
      <c r="O652" s="823"/>
      <c r="P652" s="1415"/>
      <c r="Q652" s="823" t="s">
        <v>6471</v>
      </c>
      <c r="R652" s="1415" t="s">
        <v>6501</v>
      </c>
      <c r="S652" s="831">
        <v>1943</v>
      </c>
      <c r="T652" s="838" t="s">
        <v>2716</v>
      </c>
      <c r="U652" s="832" t="s">
        <v>2946</v>
      </c>
      <c r="V652" s="832" t="s">
        <v>2947</v>
      </c>
      <c r="W652" s="867">
        <v>5</v>
      </c>
      <c r="X652" s="814"/>
    </row>
    <row r="653" spans="1:24" ht="24.95" customHeight="1">
      <c r="A653" s="806">
        <v>67</v>
      </c>
      <c r="B653" s="860" t="s">
        <v>2905</v>
      </c>
      <c r="C653" s="872" t="s">
        <v>2937</v>
      </c>
      <c r="D653" s="830" t="s">
        <v>2948</v>
      </c>
      <c r="E653" s="873" t="s">
        <v>2698</v>
      </c>
      <c r="F653" s="814">
        <v>1995</v>
      </c>
      <c r="G653" s="874" t="s">
        <v>2939</v>
      </c>
      <c r="H653" s="830" t="s">
        <v>2949</v>
      </c>
      <c r="I653" s="830" t="s">
        <v>2950</v>
      </c>
      <c r="J653" s="809">
        <v>898</v>
      </c>
      <c r="K653" s="809">
        <v>10565</v>
      </c>
      <c r="L653" s="827">
        <v>155747</v>
      </c>
      <c r="M653" s="827">
        <v>138320</v>
      </c>
      <c r="N653" s="809">
        <f t="shared" si="29"/>
        <v>294067</v>
      </c>
      <c r="O653" s="823"/>
      <c r="P653" s="1415"/>
      <c r="Q653" s="823" t="s">
        <v>6493</v>
      </c>
      <c r="R653" s="1415" t="s">
        <v>6502</v>
      </c>
      <c r="S653" s="831">
        <v>11839</v>
      </c>
      <c r="T653" s="838" t="s">
        <v>2716</v>
      </c>
      <c r="U653" s="832" t="s">
        <v>2951</v>
      </c>
      <c r="V653" s="832" t="s">
        <v>2952</v>
      </c>
      <c r="W653" s="867">
        <v>3</v>
      </c>
      <c r="X653" s="814"/>
    </row>
    <row r="654" spans="1:24" ht="24.95" customHeight="1">
      <c r="A654" s="806">
        <v>68</v>
      </c>
      <c r="B654" s="860" t="s">
        <v>2905</v>
      </c>
      <c r="C654" s="872" t="s">
        <v>2937</v>
      </c>
      <c r="D654" s="830" t="s">
        <v>2953</v>
      </c>
      <c r="E654" s="873" t="s">
        <v>2698</v>
      </c>
      <c r="F654" s="814">
        <v>1998</v>
      </c>
      <c r="G654" s="874" t="s">
        <v>2939</v>
      </c>
      <c r="H654" s="830" t="s">
        <v>2944</v>
      </c>
      <c r="I654" s="830" t="s">
        <v>2954</v>
      </c>
      <c r="J654" s="809">
        <v>2003</v>
      </c>
      <c r="K654" s="809">
        <v>17050</v>
      </c>
      <c r="L654" s="827">
        <v>294358</v>
      </c>
      <c r="M654" s="827">
        <v>662894</v>
      </c>
      <c r="N654" s="809">
        <f t="shared" si="29"/>
        <v>957252</v>
      </c>
      <c r="O654" s="823"/>
      <c r="P654" s="1415"/>
      <c r="Q654" s="816" t="s">
        <v>6457</v>
      </c>
      <c r="R654" s="1415" t="s">
        <v>6503</v>
      </c>
      <c r="S654" s="831">
        <v>42501</v>
      </c>
      <c r="T654" s="838" t="s">
        <v>2716</v>
      </c>
      <c r="U654" s="832" t="s">
        <v>2955</v>
      </c>
      <c r="V654" s="832" t="s">
        <v>2956</v>
      </c>
      <c r="W654" s="867">
        <v>3.5</v>
      </c>
      <c r="X654" s="814"/>
    </row>
    <row r="655" spans="1:24" ht="30" customHeight="1">
      <c r="A655" s="806">
        <v>69</v>
      </c>
      <c r="B655" s="860" t="s">
        <v>2905</v>
      </c>
      <c r="C655" s="872" t="s">
        <v>2937</v>
      </c>
      <c r="D655" s="830" t="s">
        <v>2957</v>
      </c>
      <c r="E655" s="873" t="s">
        <v>2698</v>
      </c>
      <c r="F655" s="814">
        <v>1999</v>
      </c>
      <c r="G655" s="874" t="s">
        <v>2939</v>
      </c>
      <c r="H655" s="830" t="s">
        <v>2958</v>
      </c>
      <c r="I655" s="830" t="s">
        <v>2959</v>
      </c>
      <c r="J655" s="809">
        <v>1878</v>
      </c>
      <c r="K655" s="809">
        <v>10539</v>
      </c>
      <c r="L655" s="827">
        <v>177626</v>
      </c>
      <c r="M655" s="827">
        <v>406131</v>
      </c>
      <c r="N655" s="809">
        <f t="shared" si="29"/>
        <v>583757</v>
      </c>
      <c r="O655" s="852"/>
      <c r="P655" s="1415"/>
      <c r="Q655" s="823" t="s">
        <v>6504</v>
      </c>
      <c r="R655" s="865" t="s">
        <v>6505</v>
      </c>
      <c r="S655" s="831">
        <v>38218</v>
      </c>
      <c r="T655" s="838" t="s">
        <v>2716</v>
      </c>
      <c r="U655" s="832" t="s">
        <v>2960</v>
      </c>
      <c r="V655" s="832" t="s">
        <v>2961</v>
      </c>
      <c r="W655" s="867">
        <v>3</v>
      </c>
      <c r="X655" s="814"/>
    </row>
    <row r="656" spans="1:24" ht="24.95" customHeight="1">
      <c r="A656" s="806">
        <v>70</v>
      </c>
      <c r="B656" s="860" t="s">
        <v>2905</v>
      </c>
      <c r="C656" s="872" t="s">
        <v>2937</v>
      </c>
      <c r="D656" s="830" t="s">
        <v>2962</v>
      </c>
      <c r="E656" s="873" t="s">
        <v>2698</v>
      </c>
      <c r="F656" s="814">
        <v>2001</v>
      </c>
      <c r="G656" s="874" t="s">
        <v>2939</v>
      </c>
      <c r="H656" s="830" t="s">
        <v>2963</v>
      </c>
      <c r="I656" s="830" t="s">
        <v>2964</v>
      </c>
      <c r="J656" s="809">
        <v>1280</v>
      </c>
      <c r="K656" s="809">
        <v>13345</v>
      </c>
      <c r="L656" s="827">
        <v>125921</v>
      </c>
      <c r="M656" s="827">
        <v>540472</v>
      </c>
      <c r="N656" s="809">
        <f t="shared" si="29"/>
        <v>666393</v>
      </c>
      <c r="O656" s="852"/>
      <c r="P656" s="1414"/>
      <c r="Q656" s="852" t="s">
        <v>6493</v>
      </c>
      <c r="R656" s="1414" t="s">
        <v>6506</v>
      </c>
      <c r="S656" s="858">
        <v>27662</v>
      </c>
      <c r="T656" s="838" t="s">
        <v>2716</v>
      </c>
      <c r="U656" s="814" t="s">
        <v>2965</v>
      </c>
      <c r="V656" s="814" t="s">
        <v>2966</v>
      </c>
      <c r="W656" s="867">
        <v>5</v>
      </c>
      <c r="X656" s="814"/>
    </row>
    <row r="657" spans="1:24" ht="24.95" customHeight="1">
      <c r="A657" s="806">
        <v>71</v>
      </c>
      <c r="B657" s="860" t="s">
        <v>2905</v>
      </c>
      <c r="C657" s="872" t="s">
        <v>2937</v>
      </c>
      <c r="D657" s="830" t="s">
        <v>2967</v>
      </c>
      <c r="E657" s="873" t="s">
        <v>2698</v>
      </c>
      <c r="F657" s="814">
        <v>2002</v>
      </c>
      <c r="G657" s="874" t="s">
        <v>2939</v>
      </c>
      <c r="H657" s="830" t="s">
        <v>2968</v>
      </c>
      <c r="I657" s="830" t="s">
        <v>2969</v>
      </c>
      <c r="J657" s="809">
        <v>827</v>
      </c>
      <c r="K657" s="809">
        <v>8797</v>
      </c>
      <c r="L657" s="827">
        <v>87471</v>
      </c>
      <c r="M657" s="827">
        <v>59747</v>
      </c>
      <c r="N657" s="809">
        <f t="shared" si="29"/>
        <v>147218</v>
      </c>
      <c r="O657" s="852"/>
      <c r="P657" s="852"/>
      <c r="Q657" s="852" t="s">
        <v>6457</v>
      </c>
      <c r="R657" s="852" t="s">
        <v>6507</v>
      </c>
      <c r="S657" s="858">
        <v>7546</v>
      </c>
      <c r="T657" s="838" t="s">
        <v>2716</v>
      </c>
      <c r="U657" s="814" t="s">
        <v>2970</v>
      </c>
      <c r="V657" s="814" t="s">
        <v>2971</v>
      </c>
      <c r="W657" s="867">
        <v>3</v>
      </c>
      <c r="X657" s="814"/>
    </row>
    <row r="658" spans="1:24" ht="24.95" customHeight="1">
      <c r="A658" s="806">
        <v>72</v>
      </c>
      <c r="B658" s="860" t="s">
        <v>2905</v>
      </c>
      <c r="C658" s="872" t="s">
        <v>2937</v>
      </c>
      <c r="D658" s="830" t="s">
        <v>2972</v>
      </c>
      <c r="E658" s="873" t="s">
        <v>2698</v>
      </c>
      <c r="F658" s="814">
        <v>1995</v>
      </c>
      <c r="G658" s="874" t="s">
        <v>2939</v>
      </c>
      <c r="H658" s="830" t="s">
        <v>2973</v>
      </c>
      <c r="I658" s="830" t="s">
        <v>2974</v>
      </c>
      <c r="J658" s="809">
        <v>1484</v>
      </c>
      <c r="K658" s="809">
        <v>7857</v>
      </c>
      <c r="L658" s="827">
        <v>191145</v>
      </c>
      <c r="M658" s="827">
        <v>19821</v>
      </c>
      <c r="N658" s="809">
        <f t="shared" si="29"/>
        <v>210966</v>
      </c>
      <c r="O658" s="852"/>
      <c r="P658" s="852"/>
      <c r="Q658" s="852" t="s">
        <v>6508</v>
      </c>
      <c r="R658" s="852" t="s">
        <v>6509</v>
      </c>
      <c r="S658" s="858">
        <v>10779</v>
      </c>
      <c r="T658" s="838" t="s">
        <v>2716</v>
      </c>
      <c r="U658" s="814" t="s">
        <v>2975</v>
      </c>
      <c r="V658" s="814" t="s">
        <v>2976</v>
      </c>
      <c r="W658" s="867">
        <v>3</v>
      </c>
      <c r="X658" s="814"/>
    </row>
    <row r="659" spans="1:24" ht="24.95" customHeight="1">
      <c r="A659" s="806">
        <v>73</v>
      </c>
      <c r="B659" s="860" t="s">
        <v>2905</v>
      </c>
      <c r="C659" s="872" t="s">
        <v>2937</v>
      </c>
      <c r="D659" s="830" t="s">
        <v>2977</v>
      </c>
      <c r="E659" s="873" t="s">
        <v>2698</v>
      </c>
      <c r="F659" s="814">
        <v>2001</v>
      </c>
      <c r="G659" s="874" t="s">
        <v>2939</v>
      </c>
      <c r="H659" s="830" t="s">
        <v>2973</v>
      </c>
      <c r="I659" s="830" t="s">
        <v>2978</v>
      </c>
      <c r="J659" s="809">
        <v>1181</v>
      </c>
      <c r="K659" s="809">
        <v>9429</v>
      </c>
      <c r="L659" s="827">
        <v>96056</v>
      </c>
      <c r="M659" s="827">
        <v>45353</v>
      </c>
      <c r="N659" s="809">
        <f t="shared" si="29"/>
        <v>141409</v>
      </c>
      <c r="O659" s="852"/>
      <c r="P659" s="852"/>
      <c r="Q659" s="852" t="s">
        <v>6495</v>
      </c>
      <c r="R659" s="852" t="s">
        <v>6510</v>
      </c>
      <c r="S659" s="858">
        <v>15608</v>
      </c>
      <c r="T659" s="838" t="s">
        <v>2716</v>
      </c>
      <c r="U659" s="814" t="s">
        <v>2979</v>
      </c>
      <c r="V659" s="814" t="s">
        <v>2980</v>
      </c>
      <c r="W659" s="867">
        <v>5</v>
      </c>
      <c r="X659" s="814"/>
    </row>
    <row r="660" spans="1:24" ht="24.95" customHeight="1">
      <c r="A660" s="806">
        <v>74</v>
      </c>
      <c r="B660" s="860" t="s">
        <v>2696</v>
      </c>
      <c r="C660" s="860" t="s">
        <v>2981</v>
      </c>
      <c r="D660" s="860" t="s">
        <v>2982</v>
      </c>
      <c r="E660" s="855" t="s">
        <v>2691</v>
      </c>
      <c r="F660" s="814">
        <v>1999</v>
      </c>
      <c r="G660" s="814" t="s">
        <v>2983</v>
      </c>
      <c r="H660" s="814" t="s">
        <v>2984</v>
      </c>
      <c r="I660" s="814" t="s">
        <v>2985</v>
      </c>
      <c r="J660" s="827">
        <v>1298</v>
      </c>
      <c r="K660" s="827">
        <v>12325</v>
      </c>
      <c r="L660" s="827">
        <v>878130</v>
      </c>
      <c r="M660" s="827">
        <v>80404</v>
      </c>
      <c r="N660" s="809">
        <f t="shared" si="29"/>
        <v>958534</v>
      </c>
      <c r="O660" s="823" t="s">
        <v>6456</v>
      </c>
      <c r="P660" s="1415" t="s">
        <v>6511</v>
      </c>
      <c r="Q660" s="861"/>
      <c r="R660" s="875"/>
      <c r="S660" s="853"/>
      <c r="T660" s="860"/>
      <c r="U660" s="841"/>
      <c r="V660" s="841"/>
      <c r="W660" s="862"/>
      <c r="X660" s="814"/>
    </row>
    <row r="661" spans="1:24" ht="24.95" customHeight="1">
      <c r="A661" s="806">
        <v>75</v>
      </c>
      <c r="B661" s="860" t="s">
        <v>2696</v>
      </c>
      <c r="C661" s="860" t="s">
        <v>2981</v>
      </c>
      <c r="D661" s="855" t="s">
        <v>2986</v>
      </c>
      <c r="E661" s="855" t="s">
        <v>2691</v>
      </c>
      <c r="F661" s="814">
        <v>1987</v>
      </c>
      <c r="G661" s="814" t="s">
        <v>2983</v>
      </c>
      <c r="H661" s="814" t="s">
        <v>2987</v>
      </c>
      <c r="I661" s="814" t="s">
        <v>2988</v>
      </c>
      <c r="J661" s="827">
        <v>4633</v>
      </c>
      <c r="K661" s="827">
        <v>11772</v>
      </c>
      <c r="L661" s="827">
        <v>8483706</v>
      </c>
      <c r="M661" s="827">
        <v>173555</v>
      </c>
      <c r="N661" s="809">
        <f t="shared" si="29"/>
        <v>8657261</v>
      </c>
      <c r="O661" s="852" t="s">
        <v>6456</v>
      </c>
      <c r="P661" s="1414" t="s">
        <v>6512</v>
      </c>
      <c r="Q661" s="860"/>
      <c r="R661" s="841"/>
      <c r="S661" s="858"/>
      <c r="T661" s="814"/>
      <c r="U661" s="814"/>
      <c r="V661" s="814"/>
      <c r="W661" s="857"/>
      <c r="X661" s="814"/>
    </row>
    <row r="662" spans="1:24" ht="24.95" customHeight="1">
      <c r="A662" s="806">
        <v>76</v>
      </c>
      <c r="B662" s="860" t="s">
        <v>2696</v>
      </c>
      <c r="C662" s="860" t="s">
        <v>2981</v>
      </c>
      <c r="D662" s="876" t="s">
        <v>2989</v>
      </c>
      <c r="E662" s="855" t="s">
        <v>225</v>
      </c>
      <c r="F662" s="814">
        <v>1999</v>
      </c>
      <c r="G662" s="814" t="s">
        <v>2990</v>
      </c>
      <c r="H662" s="814" t="s">
        <v>2991</v>
      </c>
      <c r="I662" s="814" t="s">
        <v>2992</v>
      </c>
      <c r="J662" s="827">
        <v>1236.56</v>
      </c>
      <c r="K662" s="827">
        <v>20212</v>
      </c>
      <c r="L662" s="827">
        <v>63463</v>
      </c>
      <c r="M662" s="827">
        <v>106159</v>
      </c>
      <c r="N662" s="809">
        <f t="shared" si="29"/>
        <v>169622</v>
      </c>
      <c r="O662" s="823"/>
      <c r="P662" s="877"/>
      <c r="Q662" s="816" t="s">
        <v>469</v>
      </c>
      <c r="R662" s="877" t="s">
        <v>2993</v>
      </c>
      <c r="S662" s="827">
        <v>4205</v>
      </c>
      <c r="T662" s="838" t="s">
        <v>2716</v>
      </c>
      <c r="U662" s="877" t="s">
        <v>2994</v>
      </c>
      <c r="V662" s="877" t="s">
        <v>624</v>
      </c>
      <c r="W662" s="868">
        <v>1</v>
      </c>
      <c r="X662" s="814"/>
    </row>
    <row r="663" spans="1:24" ht="24.95" customHeight="1">
      <c r="A663" s="806">
        <v>77</v>
      </c>
      <c r="B663" s="860" t="s">
        <v>2696</v>
      </c>
      <c r="C663" s="860" t="s">
        <v>2981</v>
      </c>
      <c r="D663" s="876" t="s">
        <v>2995</v>
      </c>
      <c r="E663" s="855" t="s">
        <v>225</v>
      </c>
      <c r="F663" s="814">
        <v>1993</v>
      </c>
      <c r="G663" s="814" t="s">
        <v>2990</v>
      </c>
      <c r="H663" s="814" t="s">
        <v>2996</v>
      </c>
      <c r="I663" s="814" t="s">
        <v>2997</v>
      </c>
      <c r="J663" s="827">
        <v>1387.31</v>
      </c>
      <c r="K663" s="827">
        <v>10231</v>
      </c>
      <c r="L663" s="827">
        <v>61382</v>
      </c>
      <c r="M663" s="827">
        <v>84523</v>
      </c>
      <c r="N663" s="809">
        <f t="shared" si="29"/>
        <v>145905</v>
      </c>
      <c r="O663" s="823"/>
      <c r="P663" s="877"/>
      <c r="Q663" s="876" t="s">
        <v>497</v>
      </c>
      <c r="R663" s="877" t="s">
        <v>2998</v>
      </c>
      <c r="S663" s="827">
        <v>3879</v>
      </c>
      <c r="T663" s="838" t="s">
        <v>2716</v>
      </c>
      <c r="U663" s="877" t="s">
        <v>2999</v>
      </c>
      <c r="V663" s="877" t="s">
        <v>3000</v>
      </c>
      <c r="W663" s="868">
        <v>1.2</v>
      </c>
      <c r="X663" s="814"/>
    </row>
    <row r="664" spans="1:24" ht="24.95" customHeight="1">
      <c r="A664" s="806">
        <v>78</v>
      </c>
      <c r="B664" s="860" t="s">
        <v>2696</v>
      </c>
      <c r="C664" s="860" t="s">
        <v>2981</v>
      </c>
      <c r="D664" s="876" t="s">
        <v>3001</v>
      </c>
      <c r="E664" s="855" t="s">
        <v>225</v>
      </c>
      <c r="F664" s="814">
        <v>1994</v>
      </c>
      <c r="G664" s="814" t="s">
        <v>2990</v>
      </c>
      <c r="H664" s="814" t="s">
        <v>3002</v>
      </c>
      <c r="I664" s="814" t="s">
        <v>3003</v>
      </c>
      <c r="J664" s="827">
        <v>27.2</v>
      </c>
      <c r="K664" s="827">
        <v>7173</v>
      </c>
      <c r="L664" s="827">
        <v>428</v>
      </c>
      <c r="M664" s="827">
        <v>44635</v>
      </c>
      <c r="N664" s="809">
        <f t="shared" si="29"/>
        <v>45063</v>
      </c>
      <c r="O664" s="823"/>
      <c r="P664" s="877"/>
      <c r="Q664" s="876" t="s">
        <v>537</v>
      </c>
      <c r="R664" s="877" t="s">
        <v>3004</v>
      </c>
      <c r="S664" s="878">
        <v>927</v>
      </c>
      <c r="T664" s="838" t="s">
        <v>2716</v>
      </c>
      <c r="U664" s="832" t="s">
        <v>3005</v>
      </c>
      <c r="V664" s="832" t="s">
        <v>3006</v>
      </c>
      <c r="W664" s="868">
        <v>1.5</v>
      </c>
      <c r="X664" s="814"/>
    </row>
    <row r="665" spans="1:24" ht="24.95" customHeight="1">
      <c r="A665" s="806">
        <v>79</v>
      </c>
      <c r="B665" s="860" t="s">
        <v>2696</v>
      </c>
      <c r="C665" s="860" t="s">
        <v>2981</v>
      </c>
      <c r="D665" s="876" t="s">
        <v>3007</v>
      </c>
      <c r="E665" s="855" t="s">
        <v>238</v>
      </c>
      <c r="F665" s="814">
        <v>2008</v>
      </c>
      <c r="G665" s="814" t="s">
        <v>2990</v>
      </c>
      <c r="H665" s="814" t="s">
        <v>3008</v>
      </c>
      <c r="I665" s="814" t="s">
        <v>3009</v>
      </c>
      <c r="J665" s="827">
        <v>1343</v>
      </c>
      <c r="K665" s="827">
        <v>17823</v>
      </c>
      <c r="L665" s="827">
        <v>304977</v>
      </c>
      <c r="M665" s="827">
        <v>80651</v>
      </c>
      <c r="N665" s="809">
        <f t="shared" si="29"/>
        <v>385628</v>
      </c>
      <c r="O665" s="823"/>
      <c r="P665" s="877"/>
      <c r="Q665" s="816" t="s">
        <v>469</v>
      </c>
      <c r="R665" s="877" t="s">
        <v>3010</v>
      </c>
      <c r="S665" s="827">
        <v>3955</v>
      </c>
      <c r="T665" s="838" t="s">
        <v>2716</v>
      </c>
      <c r="U665" s="877" t="s">
        <v>3011</v>
      </c>
      <c r="V665" s="877" t="s">
        <v>3012</v>
      </c>
      <c r="W665" s="868">
        <v>1</v>
      </c>
      <c r="X665" s="814"/>
    </row>
    <row r="666" spans="1:24" ht="24.95" customHeight="1">
      <c r="A666" s="806">
        <v>80</v>
      </c>
      <c r="B666" s="860" t="s">
        <v>2696</v>
      </c>
      <c r="C666" s="860" t="s">
        <v>2981</v>
      </c>
      <c r="D666" s="876" t="s">
        <v>3013</v>
      </c>
      <c r="E666" s="855" t="s">
        <v>225</v>
      </c>
      <c r="F666" s="814">
        <v>1994</v>
      </c>
      <c r="G666" s="814" t="s">
        <v>2990</v>
      </c>
      <c r="H666" s="814" t="s">
        <v>3014</v>
      </c>
      <c r="I666" s="814" t="s">
        <v>3015</v>
      </c>
      <c r="J666" s="827">
        <v>674.04</v>
      </c>
      <c r="K666" s="827">
        <v>14275</v>
      </c>
      <c r="L666" s="827">
        <v>50166</v>
      </c>
      <c r="M666" s="827">
        <v>63185</v>
      </c>
      <c r="N666" s="809">
        <f t="shared" si="29"/>
        <v>113351</v>
      </c>
      <c r="O666" s="823"/>
      <c r="P666" s="877"/>
      <c r="Q666" s="876" t="s">
        <v>497</v>
      </c>
      <c r="R666" s="877" t="s">
        <v>3016</v>
      </c>
      <c r="S666" s="858">
        <v>0</v>
      </c>
      <c r="T666" s="838" t="s">
        <v>2716</v>
      </c>
      <c r="U666" s="877" t="s">
        <v>3017</v>
      </c>
      <c r="V666" s="877" t="s">
        <v>3018</v>
      </c>
      <c r="W666" s="868" t="s">
        <v>2817</v>
      </c>
      <c r="X666" s="814" t="s">
        <v>2818</v>
      </c>
    </row>
    <row r="667" spans="1:24" ht="24.95" customHeight="1">
      <c r="A667" s="806">
        <v>81</v>
      </c>
      <c r="B667" s="860" t="s">
        <v>2696</v>
      </c>
      <c r="C667" s="860" t="s">
        <v>2981</v>
      </c>
      <c r="D667" s="876" t="s">
        <v>3019</v>
      </c>
      <c r="E667" s="855" t="s">
        <v>225</v>
      </c>
      <c r="F667" s="814">
        <v>1994</v>
      </c>
      <c r="G667" s="814" t="s">
        <v>2990</v>
      </c>
      <c r="H667" s="814" t="s">
        <v>3020</v>
      </c>
      <c r="I667" s="814" t="s">
        <v>3021</v>
      </c>
      <c r="J667" s="827">
        <v>443</v>
      </c>
      <c r="K667" s="827">
        <v>5892</v>
      </c>
      <c r="L667" s="827">
        <v>144959</v>
      </c>
      <c r="M667" s="827">
        <v>44231</v>
      </c>
      <c r="N667" s="809">
        <f t="shared" si="29"/>
        <v>189190</v>
      </c>
      <c r="O667" s="823"/>
      <c r="P667" s="877"/>
      <c r="Q667" s="876" t="s">
        <v>497</v>
      </c>
      <c r="R667" s="877" t="s">
        <v>3022</v>
      </c>
      <c r="S667" s="827">
        <v>2395</v>
      </c>
      <c r="T667" s="838" t="s">
        <v>2716</v>
      </c>
      <c r="U667" s="877" t="s">
        <v>3023</v>
      </c>
      <c r="V667" s="877" t="s">
        <v>3024</v>
      </c>
      <c r="W667" s="868">
        <v>1.5</v>
      </c>
      <c r="X667" s="814"/>
    </row>
    <row r="668" spans="1:24" ht="24.95" customHeight="1">
      <c r="A668" s="806">
        <v>82</v>
      </c>
      <c r="B668" s="860" t="s">
        <v>2696</v>
      </c>
      <c r="C668" s="860" t="s">
        <v>2981</v>
      </c>
      <c r="D668" s="876" t="s">
        <v>3025</v>
      </c>
      <c r="E668" s="855" t="s">
        <v>225</v>
      </c>
      <c r="F668" s="814">
        <v>2013</v>
      </c>
      <c r="G668" s="814" t="s">
        <v>2990</v>
      </c>
      <c r="H668" s="814" t="s">
        <v>3026</v>
      </c>
      <c r="I668" s="814" t="s">
        <v>3027</v>
      </c>
      <c r="J668" s="827">
        <v>1138</v>
      </c>
      <c r="K668" s="827">
        <v>15111</v>
      </c>
      <c r="L668" s="827">
        <v>195840</v>
      </c>
      <c r="M668" s="827">
        <v>60444</v>
      </c>
      <c r="N668" s="809">
        <f t="shared" si="29"/>
        <v>256284</v>
      </c>
      <c r="O668" s="823"/>
      <c r="P668" s="877"/>
      <c r="Q668" s="876" t="s">
        <v>497</v>
      </c>
      <c r="R668" s="877" t="s">
        <v>3028</v>
      </c>
      <c r="S668" s="827">
        <v>2907</v>
      </c>
      <c r="T668" s="838" t="s">
        <v>2716</v>
      </c>
      <c r="U668" s="877" t="s">
        <v>3029</v>
      </c>
      <c r="V668" s="877" t="s">
        <v>3030</v>
      </c>
      <c r="W668" s="868">
        <v>1</v>
      </c>
      <c r="X668" s="814"/>
    </row>
    <row r="669" spans="1:24" ht="24.95" customHeight="1">
      <c r="A669" s="806">
        <v>83</v>
      </c>
      <c r="B669" s="860" t="s">
        <v>2696</v>
      </c>
      <c r="C669" s="860" t="s">
        <v>2981</v>
      </c>
      <c r="D669" s="876" t="s">
        <v>3031</v>
      </c>
      <c r="E669" s="855" t="s">
        <v>225</v>
      </c>
      <c r="F669" s="814">
        <v>2013</v>
      </c>
      <c r="G669" s="814" t="s">
        <v>2990</v>
      </c>
      <c r="H669" s="814" t="s">
        <v>3032</v>
      </c>
      <c r="I669" s="814" t="s">
        <v>3033</v>
      </c>
      <c r="J669" s="827">
        <v>1058</v>
      </c>
      <c r="K669" s="827">
        <v>18138</v>
      </c>
      <c r="L669" s="827">
        <v>215762</v>
      </c>
      <c r="M669" s="827">
        <v>46670</v>
      </c>
      <c r="N669" s="809">
        <f t="shared" si="29"/>
        <v>262432</v>
      </c>
      <c r="O669" s="823"/>
      <c r="P669" s="877"/>
      <c r="Q669" s="876" t="s">
        <v>537</v>
      </c>
      <c r="R669" s="877" t="s">
        <v>3034</v>
      </c>
      <c r="S669" s="827">
        <v>3083</v>
      </c>
      <c r="T669" s="838" t="s">
        <v>2716</v>
      </c>
      <c r="U669" s="877" t="s">
        <v>3035</v>
      </c>
      <c r="V669" s="877" t="s">
        <v>3036</v>
      </c>
      <c r="W669" s="868">
        <v>1.5</v>
      </c>
      <c r="X669" s="814"/>
    </row>
    <row r="670" spans="1:24" ht="24.95" customHeight="1">
      <c r="A670" s="806">
        <v>84</v>
      </c>
      <c r="B670" s="860" t="s">
        <v>2696</v>
      </c>
      <c r="C670" s="860" t="s">
        <v>2981</v>
      </c>
      <c r="D670" s="855" t="s">
        <v>3037</v>
      </c>
      <c r="E670" s="855" t="s">
        <v>225</v>
      </c>
      <c r="F670" s="814">
        <v>2005</v>
      </c>
      <c r="G670" s="814" t="s">
        <v>2990</v>
      </c>
      <c r="H670" s="814" t="s">
        <v>2996</v>
      </c>
      <c r="I670" s="814" t="s">
        <v>3038</v>
      </c>
      <c r="J670" s="827">
        <v>1541</v>
      </c>
      <c r="K670" s="827">
        <v>15489</v>
      </c>
      <c r="L670" s="827">
        <v>94711</v>
      </c>
      <c r="M670" s="827">
        <v>113986</v>
      </c>
      <c r="N670" s="809">
        <f t="shared" si="29"/>
        <v>208697</v>
      </c>
      <c r="O670" s="823"/>
      <c r="P670" s="852"/>
      <c r="Q670" s="816" t="s">
        <v>469</v>
      </c>
      <c r="R670" s="852" t="s">
        <v>3039</v>
      </c>
      <c r="S670" s="827">
        <v>5687</v>
      </c>
      <c r="T670" s="838" t="s">
        <v>2716</v>
      </c>
      <c r="U670" s="814" t="s">
        <v>3040</v>
      </c>
      <c r="V670" s="814" t="s">
        <v>3041</v>
      </c>
      <c r="W670" s="868">
        <v>1</v>
      </c>
      <c r="X670" s="814"/>
    </row>
    <row r="671" spans="1:24" ht="24.95" customHeight="1">
      <c r="A671" s="806">
        <v>85</v>
      </c>
      <c r="B671" s="860" t="s">
        <v>2696</v>
      </c>
      <c r="C671" s="860" t="s">
        <v>2981</v>
      </c>
      <c r="D671" s="876" t="s">
        <v>3042</v>
      </c>
      <c r="E671" s="855" t="s">
        <v>238</v>
      </c>
      <c r="F671" s="814">
        <v>2011</v>
      </c>
      <c r="G671" s="814" t="s">
        <v>2990</v>
      </c>
      <c r="H671" s="814" t="s">
        <v>3043</v>
      </c>
      <c r="I671" s="814" t="s">
        <v>3044</v>
      </c>
      <c r="J671" s="827">
        <v>1416</v>
      </c>
      <c r="K671" s="827">
        <v>13032</v>
      </c>
      <c r="L671" s="827">
        <v>44110</v>
      </c>
      <c r="M671" s="827">
        <v>48088</v>
      </c>
      <c r="N671" s="809">
        <f t="shared" si="29"/>
        <v>92198</v>
      </c>
      <c r="O671" s="823"/>
      <c r="P671" s="877"/>
      <c r="Q671" s="816" t="s">
        <v>469</v>
      </c>
      <c r="R671" s="877" t="s">
        <v>3045</v>
      </c>
      <c r="S671" s="827">
        <v>2936</v>
      </c>
      <c r="T671" s="838" t="s">
        <v>2716</v>
      </c>
      <c r="U671" s="877" t="s">
        <v>3046</v>
      </c>
      <c r="V671" s="877" t="s">
        <v>3047</v>
      </c>
      <c r="W671" s="868">
        <v>1</v>
      </c>
      <c r="X671" s="814"/>
    </row>
    <row r="672" spans="1:24" ht="24.95" customHeight="1">
      <c r="A672" s="806">
        <v>86</v>
      </c>
      <c r="B672" s="860" t="s">
        <v>2905</v>
      </c>
      <c r="C672" s="860" t="s">
        <v>3048</v>
      </c>
      <c r="D672" s="860" t="s">
        <v>3049</v>
      </c>
      <c r="E672" s="855" t="s">
        <v>2703</v>
      </c>
      <c r="F672" s="814">
        <v>2005</v>
      </c>
      <c r="G672" s="814" t="s">
        <v>3050</v>
      </c>
      <c r="H672" s="814" t="s">
        <v>3051</v>
      </c>
      <c r="I672" s="814" t="s">
        <v>3052</v>
      </c>
      <c r="J672" s="827">
        <v>3336</v>
      </c>
      <c r="K672" s="827">
        <v>16664</v>
      </c>
      <c r="L672" s="827">
        <v>745541</v>
      </c>
      <c r="M672" s="827">
        <v>245541</v>
      </c>
      <c r="N672" s="809">
        <f t="shared" si="29"/>
        <v>991082</v>
      </c>
      <c r="O672" s="1415" t="s">
        <v>6456</v>
      </c>
      <c r="P672" s="1415" t="s">
        <v>6513</v>
      </c>
      <c r="Q672" s="861"/>
      <c r="R672" s="860"/>
      <c r="S672" s="840"/>
      <c r="T672" s="860"/>
      <c r="U672" s="860"/>
      <c r="V672" s="860"/>
      <c r="W672" s="860"/>
      <c r="X672" s="814"/>
    </row>
    <row r="673" spans="1:24" ht="24.95" customHeight="1">
      <c r="A673" s="806">
        <v>87</v>
      </c>
      <c r="B673" s="850" t="s">
        <v>2696</v>
      </c>
      <c r="C673" s="850" t="s">
        <v>3048</v>
      </c>
      <c r="D673" s="826" t="s">
        <v>3053</v>
      </c>
      <c r="E673" s="855" t="s">
        <v>2691</v>
      </c>
      <c r="F673" s="814">
        <v>2009</v>
      </c>
      <c r="G673" s="814" t="s">
        <v>3054</v>
      </c>
      <c r="H673" s="814" t="s">
        <v>3055</v>
      </c>
      <c r="I673" s="814" t="s">
        <v>3056</v>
      </c>
      <c r="J673" s="827">
        <v>5251.52</v>
      </c>
      <c r="K673" s="827">
        <v>13973</v>
      </c>
      <c r="L673" s="827">
        <v>4704338</v>
      </c>
      <c r="M673" s="827">
        <v>222012</v>
      </c>
      <c r="N673" s="809">
        <f t="shared" si="29"/>
        <v>4926350</v>
      </c>
      <c r="O673" s="1415" t="s">
        <v>6456</v>
      </c>
      <c r="P673" s="1414" t="s">
        <v>6514</v>
      </c>
      <c r="Q673" s="860"/>
      <c r="R673" s="860"/>
      <c r="S673" s="840"/>
      <c r="T673" s="860"/>
      <c r="U673" s="860"/>
      <c r="V673" s="860"/>
      <c r="W673" s="860"/>
      <c r="X673" s="814"/>
    </row>
    <row r="674" spans="1:24" ht="24.95" customHeight="1">
      <c r="A674" s="806">
        <v>88</v>
      </c>
      <c r="B674" s="850" t="s">
        <v>2696</v>
      </c>
      <c r="C674" s="850" t="s">
        <v>3048</v>
      </c>
      <c r="D674" s="807" t="s">
        <v>3057</v>
      </c>
      <c r="E674" s="806" t="s">
        <v>2691</v>
      </c>
      <c r="F674" s="808">
        <v>2008</v>
      </c>
      <c r="G674" s="814" t="s">
        <v>3054</v>
      </c>
      <c r="H674" s="808" t="s">
        <v>3058</v>
      </c>
      <c r="I674" s="808" t="s">
        <v>3059</v>
      </c>
      <c r="J674" s="809">
        <v>990.92</v>
      </c>
      <c r="K674" s="809">
        <v>12204</v>
      </c>
      <c r="L674" s="809">
        <v>169099</v>
      </c>
      <c r="M674" s="809">
        <v>71637</v>
      </c>
      <c r="N674" s="809">
        <f t="shared" si="29"/>
        <v>240736</v>
      </c>
      <c r="O674" s="1414"/>
      <c r="P674" s="1414"/>
      <c r="Q674" s="860" t="s">
        <v>6508</v>
      </c>
      <c r="R674" s="879" t="s">
        <v>6515</v>
      </c>
      <c r="S674" s="840">
        <v>13846</v>
      </c>
      <c r="T674" s="838" t="s">
        <v>2716</v>
      </c>
      <c r="U674" s="860" t="s">
        <v>3060</v>
      </c>
      <c r="V674" s="860" t="s">
        <v>3061</v>
      </c>
      <c r="W674" s="860">
        <v>5</v>
      </c>
      <c r="X674" s="808"/>
    </row>
    <row r="675" spans="1:24" ht="30" customHeight="1">
      <c r="A675" s="806">
        <v>89</v>
      </c>
      <c r="B675" s="850" t="s">
        <v>2696</v>
      </c>
      <c r="C675" s="850" t="s">
        <v>3048</v>
      </c>
      <c r="D675" s="807" t="s">
        <v>3062</v>
      </c>
      <c r="E675" s="806" t="s">
        <v>2691</v>
      </c>
      <c r="F675" s="808">
        <v>1993</v>
      </c>
      <c r="G675" s="814" t="s">
        <v>3054</v>
      </c>
      <c r="H675" s="808" t="s">
        <v>3063</v>
      </c>
      <c r="I675" s="808" t="s">
        <v>3064</v>
      </c>
      <c r="J675" s="809">
        <v>1209.22</v>
      </c>
      <c r="K675" s="809">
        <v>17049</v>
      </c>
      <c r="L675" s="809">
        <v>552865</v>
      </c>
      <c r="M675" s="809">
        <v>53518</v>
      </c>
      <c r="N675" s="809">
        <f t="shared" si="29"/>
        <v>606383</v>
      </c>
      <c r="O675" s="1414"/>
      <c r="P675" s="1414"/>
      <c r="Q675" s="860" t="s">
        <v>6508</v>
      </c>
      <c r="R675" s="879" t="s">
        <v>6516</v>
      </c>
      <c r="S675" s="840">
        <v>35000</v>
      </c>
      <c r="T675" s="814" t="s">
        <v>2669</v>
      </c>
      <c r="U675" s="860" t="s">
        <v>3065</v>
      </c>
      <c r="V675" s="860" t="s">
        <v>3066</v>
      </c>
      <c r="W675" s="860">
        <v>5</v>
      </c>
      <c r="X675" s="808"/>
    </row>
    <row r="676" spans="1:24" s="882" customFormat="1" ht="24.95" customHeight="1">
      <c r="A676" s="806">
        <v>90</v>
      </c>
      <c r="B676" s="850" t="s">
        <v>2696</v>
      </c>
      <c r="C676" s="860" t="s">
        <v>3067</v>
      </c>
      <c r="D676" s="860" t="s">
        <v>3068</v>
      </c>
      <c r="E676" s="806" t="s">
        <v>2698</v>
      </c>
      <c r="F676" s="808">
        <v>2008</v>
      </c>
      <c r="G676" s="808" t="s">
        <v>3069</v>
      </c>
      <c r="H676" s="808" t="s">
        <v>3070</v>
      </c>
      <c r="I676" s="808" t="s">
        <v>3071</v>
      </c>
      <c r="J676" s="809">
        <v>8438</v>
      </c>
      <c r="K676" s="809">
        <v>14972</v>
      </c>
      <c r="L676" s="880">
        <v>11559928</v>
      </c>
      <c r="M676" s="881">
        <v>2350635</v>
      </c>
      <c r="N676" s="809">
        <f t="shared" si="29"/>
        <v>13910563</v>
      </c>
      <c r="O676" s="1415" t="s">
        <v>6456</v>
      </c>
      <c r="P676" s="1415" t="s">
        <v>6517</v>
      </c>
      <c r="Q676" s="829"/>
      <c r="R676" s="875"/>
      <c r="S676" s="853"/>
      <c r="T676" s="860"/>
      <c r="U676" s="841"/>
      <c r="V676" s="841"/>
      <c r="W676" s="862"/>
      <c r="X676" s="814"/>
    </row>
    <row r="677" spans="1:24" s="50" customFormat="1" ht="24.95" customHeight="1">
      <c r="A677" s="806">
        <v>91</v>
      </c>
      <c r="B677" s="850" t="s">
        <v>2696</v>
      </c>
      <c r="C677" s="860" t="s">
        <v>3067</v>
      </c>
      <c r="D677" s="855" t="s">
        <v>3072</v>
      </c>
      <c r="E677" s="855" t="s">
        <v>2691</v>
      </c>
      <c r="F677" s="814">
        <v>2017</v>
      </c>
      <c r="G677" s="814" t="s">
        <v>3073</v>
      </c>
      <c r="H677" s="814" t="s">
        <v>3074</v>
      </c>
      <c r="I677" s="814" t="s">
        <v>3075</v>
      </c>
      <c r="J677" s="827">
        <v>6691.17</v>
      </c>
      <c r="K677" s="827">
        <v>17440</v>
      </c>
      <c r="L677" s="880">
        <v>5847805</v>
      </c>
      <c r="M677" s="880">
        <v>5545756</v>
      </c>
      <c r="N677" s="809">
        <f t="shared" si="29"/>
        <v>11393561</v>
      </c>
      <c r="O677" s="1415" t="s">
        <v>6456</v>
      </c>
      <c r="P677" s="883" t="s">
        <v>6518</v>
      </c>
      <c r="Q677" s="883"/>
      <c r="R677" s="883"/>
      <c r="S677" s="884"/>
      <c r="T677" s="808"/>
      <c r="U677" s="808"/>
      <c r="V677" s="808"/>
      <c r="W677" s="885"/>
      <c r="X677" s="808"/>
    </row>
    <row r="678" spans="1:24" s="882" customFormat="1" ht="24.95" customHeight="1">
      <c r="A678" s="806">
        <v>92</v>
      </c>
      <c r="B678" s="850" t="s">
        <v>2696</v>
      </c>
      <c r="C678" s="860" t="s">
        <v>3067</v>
      </c>
      <c r="D678" s="855" t="s">
        <v>3076</v>
      </c>
      <c r="E678" s="855" t="s">
        <v>2691</v>
      </c>
      <c r="F678" s="814">
        <v>2010</v>
      </c>
      <c r="G678" s="814" t="s">
        <v>3073</v>
      </c>
      <c r="H678" s="814" t="s">
        <v>3077</v>
      </c>
      <c r="I678" s="814" t="s">
        <v>3078</v>
      </c>
      <c r="J678" s="827">
        <v>1188</v>
      </c>
      <c r="K678" s="827">
        <v>10383</v>
      </c>
      <c r="L678" s="827">
        <v>354049</v>
      </c>
      <c r="M678" s="827">
        <v>533167</v>
      </c>
      <c r="N678" s="809">
        <f t="shared" si="29"/>
        <v>887216</v>
      </c>
      <c r="O678" s="852"/>
      <c r="P678" s="1414"/>
      <c r="Q678" s="860" t="s">
        <v>6519</v>
      </c>
      <c r="R678" s="841" t="s">
        <v>6520</v>
      </c>
      <c r="S678" s="858">
        <v>21652</v>
      </c>
      <c r="T678" s="814" t="s">
        <v>2669</v>
      </c>
      <c r="U678" s="814" t="s">
        <v>3079</v>
      </c>
      <c r="V678" s="814" t="s">
        <v>3080</v>
      </c>
      <c r="W678" s="886">
        <v>3</v>
      </c>
      <c r="X678" s="814"/>
    </row>
    <row r="679" spans="1:24" s="50" customFormat="1" ht="24.95" customHeight="1">
      <c r="A679" s="806">
        <v>93</v>
      </c>
      <c r="B679" s="850" t="s">
        <v>2696</v>
      </c>
      <c r="C679" s="860" t="s">
        <v>3081</v>
      </c>
      <c r="D679" s="855" t="s">
        <v>3082</v>
      </c>
      <c r="E679" s="855" t="s">
        <v>2918</v>
      </c>
      <c r="F679" s="814">
        <v>2017</v>
      </c>
      <c r="G679" s="814" t="s">
        <v>3083</v>
      </c>
      <c r="H679" s="814" t="s">
        <v>3084</v>
      </c>
      <c r="I679" s="814" t="s">
        <v>3085</v>
      </c>
      <c r="J679" s="827">
        <v>3543</v>
      </c>
      <c r="K679" s="827">
        <v>15003</v>
      </c>
      <c r="L679" s="854">
        <v>990976</v>
      </c>
      <c r="M679" s="854">
        <v>681054</v>
      </c>
      <c r="N679" s="809">
        <f t="shared" si="29"/>
        <v>1672030</v>
      </c>
      <c r="O679" s="1415" t="s">
        <v>6456</v>
      </c>
      <c r="P679" s="852" t="s">
        <v>6521</v>
      </c>
      <c r="Q679" s="883"/>
      <c r="R679" s="883"/>
      <c r="S679" s="858"/>
      <c r="T679" s="814"/>
      <c r="U679" s="814"/>
      <c r="V679" s="814"/>
      <c r="W679" s="857"/>
      <c r="X679" s="814"/>
    </row>
    <row r="680" spans="1:24" s="50" customFormat="1" ht="24.95" customHeight="1">
      <c r="A680" s="806">
        <v>94</v>
      </c>
      <c r="B680" s="860" t="s">
        <v>2617</v>
      </c>
      <c r="C680" s="808" t="s">
        <v>3086</v>
      </c>
      <c r="D680" s="808" t="s">
        <v>3087</v>
      </c>
      <c r="E680" s="855" t="s">
        <v>225</v>
      </c>
      <c r="F680" s="851">
        <v>1998</v>
      </c>
      <c r="G680" s="807" t="s">
        <v>3088</v>
      </c>
      <c r="H680" s="808" t="s">
        <v>3089</v>
      </c>
      <c r="I680" s="814" t="s">
        <v>3090</v>
      </c>
      <c r="J680" s="809">
        <v>828</v>
      </c>
      <c r="K680" s="809">
        <v>6823</v>
      </c>
      <c r="L680" s="837">
        <v>17304</v>
      </c>
      <c r="M680" s="837">
        <v>408358</v>
      </c>
      <c r="N680" s="809">
        <f t="shared" si="29"/>
        <v>425662</v>
      </c>
      <c r="O680" s="1415" t="s">
        <v>6456</v>
      </c>
      <c r="P680" s="1415" t="s">
        <v>6522</v>
      </c>
      <c r="Q680" s="829"/>
      <c r="R680" s="830"/>
      <c r="S680" s="831"/>
      <c r="T680" s="825"/>
      <c r="U680" s="832"/>
      <c r="V680" s="832"/>
      <c r="W680" s="833"/>
      <c r="X680" s="814"/>
    </row>
    <row r="681" spans="1:24" s="50" customFormat="1" ht="24.95" customHeight="1">
      <c r="A681" s="806">
        <v>95</v>
      </c>
      <c r="B681" s="860" t="s">
        <v>2617</v>
      </c>
      <c r="C681" s="808" t="s">
        <v>3086</v>
      </c>
      <c r="D681" s="808" t="s">
        <v>3091</v>
      </c>
      <c r="E681" s="855" t="s">
        <v>238</v>
      </c>
      <c r="F681" s="851">
        <v>2009</v>
      </c>
      <c r="G681" s="807" t="s">
        <v>3088</v>
      </c>
      <c r="H681" s="808" t="s">
        <v>3092</v>
      </c>
      <c r="I681" s="814" t="s">
        <v>3093</v>
      </c>
      <c r="J681" s="1483">
        <v>6070</v>
      </c>
      <c r="K681" s="1481">
        <v>31687</v>
      </c>
      <c r="L681" s="1484">
        <v>405414</v>
      </c>
      <c r="M681" s="1484">
        <v>1518665</v>
      </c>
      <c r="N681" s="1484">
        <f>SUM(L681:M681)</f>
        <v>1924079</v>
      </c>
      <c r="O681" s="1415" t="s">
        <v>6456</v>
      </c>
      <c r="P681" s="1479" t="s">
        <v>6523</v>
      </c>
      <c r="Q681" s="829"/>
      <c r="R681" s="830"/>
      <c r="S681" s="831"/>
      <c r="T681" s="825"/>
      <c r="U681" s="832"/>
      <c r="V681" s="832"/>
      <c r="W681" s="833"/>
      <c r="X681" s="814"/>
    </row>
    <row r="682" spans="1:24" s="50" customFormat="1" ht="24.95" customHeight="1">
      <c r="A682" s="806">
        <v>96</v>
      </c>
      <c r="B682" s="860" t="s">
        <v>2617</v>
      </c>
      <c r="C682" s="808" t="s">
        <v>3086</v>
      </c>
      <c r="D682" s="808" t="s">
        <v>3094</v>
      </c>
      <c r="E682" s="855" t="s">
        <v>3095</v>
      </c>
      <c r="F682" s="851">
        <v>2009</v>
      </c>
      <c r="G682" s="807" t="s">
        <v>3088</v>
      </c>
      <c r="H682" s="808" t="s">
        <v>3089</v>
      </c>
      <c r="I682" s="814" t="s">
        <v>3093</v>
      </c>
      <c r="J682" s="1483"/>
      <c r="K682" s="1482"/>
      <c r="L682" s="1484"/>
      <c r="M682" s="1484"/>
      <c r="N682" s="1484"/>
      <c r="O682" s="1415" t="s">
        <v>6456</v>
      </c>
      <c r="P682" s="1480"/>
      <c r="Q682" s="829"/>
      <c r="R682" s="830"/>
      <c r="S682" s="831"/>
      <c r="T682" s="825"/>
      <c r="U682" s="832"/>
      <c r="V682" s="832"/>
      <c r="W682" s="833"/>
      <c r="X682" s="814"/>
    </row>
    <row r="683" spans="1:24" s="50" customFormat="1" ht="24.95" customHeight="1">
      <c r="A683" s="806">
        <v>97</v>
      </c>
      <c r="B683" s="860" t="s">
        <v>2617</v>
      </c>
      <c r="C683" s="808" t="s">
        <v>3086</v>
      </c>
      <c r="D683" s="808" t="s">
        <v>3096</v>
      </c>
      <c r="E683" s="855" t="s">
        <v>225</v>
      </c>
      <c r="F683" s="851">
        <v>1992</v>
      </c>
      <c r="G683" s="807" t="s">
        <v>3088</v>
      </c>
      <c r="H683" s="808" t="s">
        <v>3097</v>
      </c>
      <c r="I683" s="814" t="s">
        <v>3098</v>
      </c>
      <c r="J683" s="809">
        <v>677</v>
      </c>
      <c r="K683" s="809">
        <v>7078</v>
      </c>
      <c r="L683" s="837">
        <v>63794</v>
      </c>
      <c r="M683" s="837">
        <v>48838</v>
      </c>
      <c r="N683" s="837">
        <f>SUM(L683:M683)</f>
        <v>112632</v>
      </c>
      <c r="O683" s="823"/>
      <c r="P683" s="1415"/>
      <c r="Q683" s="816" t="s">
        <v>5</v>
      </c>
      <c r="R683" s="817" t="s">
        <v>3099</v>
      </c>
      <c r="S683" s="887">
        <v>8978</v>
      </c>
      <c r="T683" s="838" t="s">
        <v>2716</v>
      </c>
      <c r="U683" s="832" t="s">
        <v>3100</v>
      </c>
      <c r="V683" s="832" t="s">
        <v>3101</v>
      </c>
      <c r="W683" s="867">
        <v>5</v>
      </c>
      <c r="X683" s="836"/>
    </row>
    <row r="684" spans="1:24" s="50" customFormat="1" ht="24.95" customHeight="1">
      <c r="A684" s="806">
        <v>98</v>
      </c>
      <c r="B684" s="860" t="s">
        <v>2617</v>
      </c>
      <c r="C684" s="808" t="s">
        <v>3086</v>
      </c>
      <c r="D684" s="808" t="s">
        <v>3102</v>
      </c>
      <c r="E684" s="855" t="s">
        <v>225</v>
      </c>
      <c r="F684" s="851">
        <v>1993</v>
      </c>
      <c r="G684" s="807" t="s">
        <v>3088</v>
      </c>
      <c r="H684" s="808" t="s">
        <v>3103</v>
      </c>
      <c r="I684" s="814" t="s">
        <v>3104</v>
      </c>
      <c r="J684" s="809">
        <v>475</v>
      </c>
      <c r="K684" s="809">
        <v>7567</v>
      </c>
      <c r="L684" s="837">
        <v>123691</v>
      </c>
      <c r="M684" s="837">
        <v>95803</v>
      </c>
      <c r="N684" s="837">
        <f t="shared" ref="N684:N688" si="30">SUM(L684:M684)</f>
        <v>219494</v>
      </c>
      <c r="O684" s="823"/>
      <c r="P684" s="1415"/>
      <c r="Q684" s="816" t="s">
        <v>5</v>
      </c>
      <c r="R684" s="817" t="s">
        <v>3105</v>
      </c>
      <c r="S684" s="887">
        <v>16458</v>
      </c>
      <c r="T684" s="838" t="s">
        <v>2716</v>
      </c>
      <c r="U684" s="832" t="s">
        <v>3106</v>
      </c>
      <c r="V684" s="832" t="s">
        <v>3107</v>
      </c>
      <c r="W684" s="867">
        <v>5</v>
      </c>
      <c r="X684" s="836"/>
    </row>
    <row r="685" spans="1:24" s="50" customFormat="1" ht="24.95" customHeight="1">
      <c r="A685" s="806">
        <v>99</v>
      </c>
      <c r="B685" s="860" t="s">
        <v>2617</v>
      </c>
      <c r="C685" s="808" t="s">
        <v>3086</v>
      </c>
      <c r="D685" s="808" t="s">
        <v>3108</v>
      </c>
      <c r="E685" s="855" t="s">
        <v>225</v>
      </c>
      <c r="F685" s="851">
        <v>1999</v>
      </c>
      <c r="G685" s="807" t="s">
        <v>3088</v>
      </c>
      <c r="H685" s="808" t="s">
        <v>3109</v>
      </c>
      <c r="I685" s="814" t="s">
        <v>3110</v>
      </c>
      <c r="J685" s="809">
        <v>1377</v>
      </c>
      <c r="K685" s="809">
        <v>15967</v>
      </c>
      <c r="L685" s="837">
        <v>100377</v>
      </c>
      <c r="M685" s="837">
        <v>141164</v>
      </c>
      <c r="N685" s="837">
        <f t="shared" si="30"/>
        <v>241541</v>
      </c>
      <c r="O685" s="823"/>
      <c r="P685" s="1415"/>
      <c r="Q685" s="816" t="s">
        <v>6457</v>
      </c>
      <c r="R685" s="808" t="s">
        <v>3111</v>
      </c>
      <c r="S685" s="887">
        <v>2482</v>
      </c>
      <c r="T685" s="838" t="s">
        <v>2716</v>
      </c>
      <c r="U685" s="832" t="s">
        <v>3112</v>
      </c>
      <c r="V685" s="832" t="s">
        <v>3113</v>
      </c>
      <c r="W685" s="867">
        <v>1</v>
      </c>
      <c r="X685" s="836"/>
    </row>
    <row r="686" spans="1:24" s="50" customFormat="1" ht="30" customHeight="1">
      <c r="A686" s="806">
        <v>100</v>
      </c>
      <c r="B686" s="860" t="s">
        <v>2617</v>
      </c>
      <c r="C686" s="808" t="s">
        <v>3086</v>
      </c>
      <c r="D686" s="808" t="s">
        <v>3114</v>
      </c>
      <c r="E686" s="855" t="s">
        <v>225</v>
      </c>
      <c r="F686" s="851">
        <v>1996</v>
      </c>
      <c r="G686" s="807" t="s">
        <v>3088</v>
      </c>
      <c r="H686" s="808" t="s">
        <v>3115</v>
      </c>
      <c r="I686" s="814" t="s">
        <v>3116</v>
      </c>
      <c r="J686" s="809">
        <v>556</v>
      </c>
      <c r="K686" s="809">
        <v>8432</v>
      </c>
      <c r="L686" s="837">
        <v>131367</v>
      </c>
      <c r="M686" s="837">
        <v>112145</v>
      </c>
      <c r="N686" s="837">
        <f t="shared" si="30"/>
        <v>243512</v>
      </c>
      <c r="O686" s="823"/>
      <c r="P686" s="1415"/>
      <c r="Q686" s="808" t="s">
        <v>5</v>
      </c>
      <c r="R686" s="844" t="s">
        <v>6524</v>
      </c>
      <c r="S686" s="887">
        <v>11557</v>
      </c>
      <c r="T686" s="838" t="s">
        <v>2716</v>
      </c>
      <c r="U686" s="832" t="s">
        <v>3117</v>
      </c>
      <c r="V686" s="832" t="s">
        <v>3118</v>
      </c>
      <c r="W686" s="833">
        <v>2.5</v>
      </c>
      <c r="X686" s="836"/>
    </row>
    <row r="687" spans="1:24" s="50" customFormat="1" ht="24.95" customHeight="1">
      <c r="A687" s="806">
        <v>101</v>
      </c>
      <c r="B687" s="860" t="s">
        <v>2617</v>
      </c>
      <c r="C687" s="808" t="s">
        <v>3086</v>
      </c>
      <c r="D687" s="808" t="s">
        <v>3119</v>
      </c>
      <c r="E687" s="855" t="s">
        <v>225</v>
      </c>
      <c r="F687" s="851">
        <v>1999</v>
      </c>
      <c r="G687" s="807" t="s">
        <v>3088</v>
      </c>
      <c r="H687" s="808" t="s">
        <v>3120</v>
      </c>
      <c r="I687" s="814" t="s">
        <v>3121</v>
      </c>
      <c r="J687" s="854">
        <v>945</v>
      </c>
      <c r="K687" s="809">
        <v>9881</v>
      </c>
      <c r="L687" s="840">
        <v>61172</v>
      </c>
      <c r="M687" s="837">
        <v>255933</v>
      </c>
      <c r="N687" s="837">
        <f t="shared" si="30"/>
        <v>317105</v>
      </c>
      <c r="O687" s="823"/>
      <c r="P687" s="1415"/>
      <c r="Q687" s="808" t="s">
        <v>537</v>
      </c>
      <c r="R687" s="808" t="s">
        <v>3122</v>
      </c>
      <c r="S687" s="831">
        <v>0</v>
      </c>
      <c r="T687" s="838" t="s">
        <v>2716</v>
      </c>
      <c r="U687" s="832" t="s">
        <v>3123</v>
      </c>
      <c r="V687" s="832" t="s">
        <v>3124</v>
      </c>
      <c r="W687" s="833" t="s">
        <v>2817</v>
      </c>
      <c r="X687" s="814" t="s">
        <v>2818</v>
      </c>
    </row>
    <row r="688" spans="1:24" s="49" customFormat="1" ht="24.95" customHeight="1">
      <c r="A688" s="806">
        <v>102</v>
      </c>
      <c r="B688" s="850" t="s">
        <v>2696</v>
      </c>
      <c r="C688" s="850" t="s">
        <v>3125</v>
      </c>
      <c r="D688" s="876" t="s">
        <v>3126</v>
      </c>
      <c r="E688" s="855" t="s">
        <v>2691</v>
      </c>
      <c r="F688" s="814">
        <v>1993</v>
      </c>
      <c r="G688" s="814" t="s">
        <v>3127</v>
      </c>
      <c r="H688" s="814" t="s">
        <v>3128</v>
      </c>
      <c r="I688" s="814" t="s">
        <v>3129</v>
      </c>
      <c r="J688" s="827">
        <v>1031</v>
      </c>
      <c r="K688" s="827">
        <v>11724</v>
      </c>
      <c r="L688" s="827">
        <v>261950</v>
      </c>
      <c r="M688" s="827">
        <v>34163</v>
      </c>
      <c r="N688" s="837">
        <f t="shared" si="30"/>
        <v>296113</v>
      </c>
      <c r="O688" s="852" t="s">
        <v>6456</v>
      </c>
      <c r="P688" s="807" t="s">
        <v>3130</v>
      </c>
      <c r="Q688" s="825"/>
      <c r="R688" s="832"/>
      <c r="S688" s="858"/>
      <c r="T688" s="814"/>
      <c r="U688" s="814"/>
      <c r="V688" s="814"/>
      <c r="W688" s="857"/>
      <c r="X688" s="814"/>
    </row>
    <row r="689" spans="1:24" s="49" customFormat="1" ht="24.95" customHeight="1">
      <c r="A689" s="806">
        <v>103</v>
      </c>
      <c r="B689" s="850" t="s">
        <v>2696</v>
      </c>
      <c r="C689" s="850" t="s">
        <v>3125</v>
      </c>
      <c r="D689" s="814" t="s">
        <v>3131</v>
      </c>
      <c r="E689" s="855" t="s">
        <v>2781</v>
      </c>
      <c r="F689" s="814">
        <v>2016</v>
      </c>
      <c r="G689" s="814" t="s">
        <v>3127</v>
      </c>
      <c r="H689" s="814" t="s">
        <v>3132</v>
      </c>
      <c r="I689" s="814" t="s">
        <v>3133</v>
      </c>
      <c r="J689" s="1481">
        <v>0</v>
      </c>
      <c r="K689" s="1481">
        <v>29837</v>
      </c>
      <c r="L689" s="1481">
        <v>0</v>
      </c>
      <c r="M689" s="1481">
        <v>230481</v>
      </c>
      <c r="N689" s="1481">
        <f>SUM(L689:M690)</f>
        <v>230481</v>
      </c>
      <c r="O689" s="852" t="s">
        <v>6456</v>
      </c>
      <c r="P689" s="808" t="s">
        <v>3134</v>
      </c>
      <c r="Q689" s="825"/>
      <c r="R689" s="832"/>
      <c r="S689" s="858"/>
      <c r="T689" s="814"/>
      <c r="U689" s="814"/>
      <c r="V689" s="814"/>
      <c r="W689" s="857"/>
      <c r="X689" s="814"/>
    </row>
    <row r="690" spans="1:24" s="49" customFormat="1" ht="24.95" customHeight="1">
      <c r="A690" s="806">
        <v>104</v>
      </c>
      <c r="B690" s="850" t="s">
        <v>2696</v>
      </c>
      <c r="C690" s="850" t="s">
        <v>3125</v>
      </c>
      <c r="D690" s="814" t="s">
        <v>3135</v>
      </c>
      <c r="E690" s="855" t="s">
        <v>2918</v>
      </c>
      <c r="F690" s="814">
        <v>2008</v>
      </c>
      <c r="G690" s="814" t="s">
        <v>3127</v>
      </c>
      <c r="H690" s="814" t="s">
        <v>3132</v>
      </c>
      <c r="I690" s="814" t="s">
        <v>3133</v>
      </c>
      <c r="J690" s="1482"/>
      <c r="K690" s="1482"/>
      <c r="L690" s="1482"/>
      <c r="M690" s="1482"/>
      <c r="N690" s="1482"/>
      <c r="O690" s="852" t="s">
        <v>6456</v>
      </c>
      <c r="P690" s="808" t="s">
        <v>3134</v>
      </c>
      <c r="Q690" s="825"/>
      <c r="R690" s="832"/>
      <c r="S690" s="858"/>
      <c r="T690" s="814"/>
      <c r="U690" s="814"/>
      <c r="V690" s="814"/>
      <c r="W690" s="857"/>
      <c r="X690" s="814"/>
    </row>
    <row r="691" spans="1:24" s="49" customFormat="1" ht="24.95" customHeight="1">
      <c r="A691" s="806">
        <v>105</v>
      </c>
      <c r="B691" s="850" t="s">
        <v>2696</v>
      </c>
      <c r="C691" s="850" t="s">
        <v>3125</v>
      </c>
      <c r="D691" s="814" t="s">
        <v>3136</v>
      </c>
      <c r="E691" s="855" t="s">
        <v>2691</v>
      </c>
      <c r="F691" s="814">
        <v>2011</v>
      </c>
      <c r="G691" s="814" t="s">
        <v>3127</v>
      </c>
      <c r="H691" s="814" t="s">
        <v>3137</v>
      </c>
      <c r="I691" s="814" t="s">
        <v>3138</v>
      </c>
      <c r="J691" s="827">
        <v>1426</v>
      </c>
      <c r="K691" s="827">
        <v>19622</v>
      </c>
      <c r="L691" s="827">
        <v>999625</v>
      </c>
      <c r="M691" s="827">
        <v>696506</v>
      </c>
      <c r="N691" s="827">
        <f>SUM(L691:M691)</f>
        <v>1696131</v>
      </c>
      <c r="O691" s="852" t="s">
        <v>6456</v>
      </c>
      <c r="P691" s="808" t="s">
        <v>6525</v>
      </c>
      <c r="Q691" s="825"/>
      <c r="R691" s="832"/>
      <c r="S691" s="858"/>
      <c r="T691" s="814"/>
      <c r="U691" s="814"/>
      <c r="V691" s="814"/>
      <c r="W691" s="857"/>
      <c r="X691" s="814"/>
    </row>
    <row r="692" spans="1:24" s="49" customFormat="1" ht="24.95" customHeight="1">
      <c r="A692" s="806">
        <v>106</v>
      </c>
      <c r="B692" s="850" t="s">
        <v>2696</v>
      </c>
      <c r="C692" s="850" t="s">
        <v>3125</v>
      </c>
      <c r="D692" s="814" t="s">
        <v>3139</v>
      </c>
      <c r="E692" s="855" t="s">
        <v>2781</v>
      </c>
      <c r="F692" s="814">
        <v>2016</v>
      </c>
      <c r="G692" s="814" t="s">
        <v>3127</v>
      </c>
      <c r="H692" s="814" t="s">
        <v>3140</v>
      </c>
      <c r="I692" s="814" t="s">
        <v>3141</v>
      </c>
      <c r="J692" s="827">
        <v>1669</v>
      </c>
      <c r="K692" s="827">
        <v>17933</v>
      </c>
      <c r="L692" s="827">
        <v>330756</v>
      </c>
      <c r="M692" s="827">
        <v>199109</v>
      </c>
      <c r="N692" s="827">
        <f t="shared" ref="N692:N755" si="31">SUM(L692:M692)</f>
        <v>529865</v>
      </c>
      <c r="O692" s="852" t="s">
        <v>6456</v>
      </c>
      <c r="P692" s="807" t="s">
        <v>6526</v>
      </c>
      <c r="Q692" s="825"/>
      <c r="R692" s="832"/>
      <c r="S692" s="858"/>
      <c r="T692" s="814"/>
      <c r="U692" s="814"/>
      <c r="V692" s="814"/>
      <c r="W692" s="857"/>
      <c r="X692" s="814"/>
    </row>
    <row r="693" spans="1:24" s="49" customFormat="1" ht="24.95" customHeight="1">
      <c r="A693" s="806">
        <v>107</v>
      </c>
      <c r="B693" s="850" t="s">
        <v>2696</v>
      </c>
      <c r="C693" s="850" t="s">
        <v>3125</v>
      </c>
      <c r="D693" s="814" t="s">
        <v>3142</v>
      </c>
      <c r="E693" s="855" t="s">
        <v>2918</v>
      </c>
      <c r="F693" s="814">
        <v>2017</v>
      </c>
      <c r="G693" s="814" t="s">
        <v>3127</v>
      </c>
      <c r="H693" s="814" t="s">
        <v>3128</v>
      </c>
      <c r="I693" s="814" t="s">
        <v>3143</v>
      </c>
      <c r="J693" s="827">
        <v>4091</v>
      </c>
      <c r="K693" s="827">
        <v>25139</v>
      </c>
      <c r="L693" s="827">
        <v>1108332</v>
      </c>
      <c r="M693" s="827">
        <v>177310</v>
      </c>
      <c r="N693" s="827">
        <f t="shared" si="31"/>
        <v>1285642</v>
      </c>
      <c r="O693" s="852" t="s">
        <v>6456</v>
      </c>
      <c r="P693" s="1414" t="s">
        <v>6527</v>
      </c>
      <c r="Q693" s="825"/>
      <c r="R693" s="832"/>
      <c r="S693" s="858"/>
      <c r="T693" s="814"/>
      <c r="U693" s="814"/>
      <c r="V693" s="814"/>
      <c r="W693" s="857"/>
      <c r="X693" s="814"/>
    </row>
    <row r="694" spans="1:24" s="49" customFormat="1" ht="24.95" customHeight="1">
      <c r="A694" s="806">
        <v>108</v>
      </c>
      <c r="B694" s="850" t="s">
        <v>2696</v>
      </c>
      <c r="C694" s="850" t="s">
        <v>3125</v>
      </c>
      <c r="D694" s="814" t="s">
        <v>3144</v>
      </c>
      <c r="E694" s="855" t="s">
        <v>2691</v>
      </c>
      <c r="F694" s="814">
        <v>1994</v>
      </c>
      <c r="G694" s="814" t="s">
        <v>3127</v>
      </c>
      <c r="H694" s="814" t="s">
        <v>3132</v>
      </c>
      <c r="I694" s="814" t="s">
        <v>3145</v>
      </c>
      <c r="J694" s="827">
        <v>627</v>
      </c>
      <c r="K694" s="827">
        <v>10830</v>
      </c>
      <c r="L694" s="827">
        <v>151705</v>
      </c>
      <c r="M694" s="827">
        <v>45181</v>
      </c>
      <c r="N694" s="827">
        <f t="shared" si="31"/>
        <v>196886</v>
      </c>
      <c r="O694" s="852"/>
      <c r="P694" s="1414"/>
      <c r="Q694" s="860" t="s">
        <v>6508</v>
      </c>
      <c r="R694" s="841" t="s">
        <v>6528</v>
      </c>
      <c r="S694" s="858">
        <v>4337</v>
      </c>
      <c r="T694" s="838" t="s">
        <v>2716</v>
      </c>
      <c r="U694" s="814" t="s">
        <v>3146</v>
      </c>
      <c r="V694" s="814" t="s">
        <v>3147</v>
      </c>
      <c r="W694" s="888">
        <v>3</v>
      </c>
      <c r="X694" s="814"/>
    </row>
    <row r="695" spans="1:24" s="49" customFormat="1" ht="24.95" customHeight="1">
      <c r="A695" s="806">
        <v>109</v>
      </c>
      <c r="B695" s="850" t="s">
        <v>2696</v>
      </c>
      <c r="C695" s="850" t="s">
        <v>3125</v>
      </c>
      <c r="D695" s="814" t="s">
        <v>3148</v>
      </c>
      <c r="E695" s="855" t="s">
        <v>2691</v>
      </c>
      <c r="F695" s="814">
        <v>1994</v>
      </c>
      <c r="G695" s="814" t="s">
        <v>3127</v>
      </c>
      <c r="H695" s="814" t="s">
        <v>3149</v>
      </c>
      <c r="I695" s="814" t="s">
        <v>3150</v>
      </c>
      <c r="J695" s="827">
        <v>572</v>
      </c>
      <c r="K695" s="827">
        <v>12417</v>
      </c>
      <c r="L695" s="827">
        <v>108536</v>
      </c>
      <c r="M695" s="827">
        <v>40589</v>
      </c>
      <c r="N695" s="827">
        <f t="shared" si="31"/>
        <v>149125</v>
      </c>
      <c r="O695" s="852"/>
      <c r="P695" s="1414"/>
      <c r="Q695" s="825" t="s">
        <v>6529</v>
      </c>
      <c r="R695" s="852" t="s">
        <v>2839</v>
      </c>
      <c r="S695" s="858">
        <v>2486</v>
      </c>
      <c r="T695" s="838" t="s">
        <v>2716</v>
      </c>
      <c r="U695" s="814" t="s">
        <v>3151</v>
      </c>
      <c r="V695" s="814" t="s">
        <v>3152</v>
      </c>
      <c r="W695" s="888">
        <v>3</v>
      </c>
      <c r="X695" s="814"/>
    </row>
    <row r="696" spans="1:24" s="49" customFormat="1" ht="24.95" customHeight="1">
      <c r="A696" s="806">
        <v>110</v>
      </c>
      <c r="B696" s="850" t="s">
        <v>2696</v>
      </c>
      <c r="C696" s="850" t="s">
        <v>3125</v>
      </c>
      <c r="D696" s="814" t="s">
        <v>3153</v>
      </c>
      <c r="E696" s="855" t="s">
        <v>2691</v>
      </c>
      <c r="F696" s="814">
        <v>1995</v>
      </c>
      <c r="G696" s="814" t="s">
        <v>3127</v>
      </c>
      <c r="H696" s="814" t="s">
        <v>3154</v>
      </c>
      <c r="I696" s="814" t="s">
        <v>3155</v>
      </c>
      <c r="J696" s="827">
        <v>901</v>
      </c>
      <c r="K696" s="827">
        <v>121561</v>
      </c>
      <c r="L696" s="827">
        <v>88413</v>
      </c>
      <c r="M696" s="827">
        <v>96289</v>
      </c>
      <c r="N696" s="827">
        <f t="shared" si="31"/>
        <v>184702</v>
      </c>
      <c r="O696" s="852"/>
      <c r="P696" s="1414"/>
      <c r="Q696" s="825" t="s">
        <v>6508</v>
      </c>
      <c r="R696" s="832" t="s">
        <v>6530</v>
      </c>
      <c r="S696" s="858">
        <v>360</v>
      </c>
      <c r="T696" s="838" t="s">
        <v>2716</v>
      </c>
      <c r="U696" s="814" t="s">
        <v>3156</v>
      </c>
      <c r="V696" s="814" t="s">
        <v>3147</v>
      </c>
      <c r="W696" s="888">
        <v>3</v>
      </c>
      <c r="X696" s="814"/>
    </row>
    <row r="697" spans="1:24" s="49" customFormat="1" ht="24.95" customHeight="1">
      <c r="A697" s="806">
        <v>111</v>
      </c>
      <c r="B697" s="850" t="s">
        <v>2696</v>
      </c>
      <c r="C697" s="850" t="s">
        <v>3125</v>
      </c>
      <c r="D697" s="814" t="s">
        <v>3157</v>
      </c>
      <c r="E697" s="855" t="s">
        <v>2691</v>
      </c>
      <c r="F697" s="814">
        <v>1995</v>
      </c>
      <c r="G697" s="814" t="s">
        <v>3127</v>
      </c>
      <c r="H697" s="814" t="s">
        <v>3158</v>
      </c>
      <c r="I697" s="814" t="s">
        <v>3159</v>
      </c>
      <c r="J697" s="827">
        <v>463</v>
      </c>
      <c r="K697" s="827">
        <v>58291</v>
      </c>
      <c r="L697" s="827">
        <v>31176</v>
      </c>
      <c r="M697" s="827">
        <v>288425</v>
      </c>
      <c r="N697" s="827">
        <f t="shared" si="31"/>
        <v>319601</v>
      </c>
      <c r="O697" s="852"/>
      <c r="P697" s="1414"/>
      <c r="Q697" s="825" t="s">
        <v>6508</v>
      </c>
      <c r="R697" s="832" t="s">
        <v>6531</v>
      </c>
      <c r="S697" s="858">
        <v>2674</v>
      </c>
      <c r="T697" s="838" t="s">
        <v>2716</v>
      </c>
      <c r="U697" s="814" t="s">
        <v>3151</v>
      </c>
      <c r="V697" s="814" t="s">
        <v>3152</v>
      </c>
      <c r="W697" s="888">
        <v>3</v>
      </c>
      <c r="X697" s="814"/>
    </row>
    <row r="698" spans="1:24" s="49" customFormat="1" ht="24.95" customHeight="1">
      <c r="A698" s="806">
        <v>112</v>
      </c>
      <c r="B698" s="850" t="s">
        <v>2696</v>
      </c>
      <c r="C698" s="850" t="s">
        <v>3125</v>
      </c>
      <c r="D698" s="814" t="s">
        <v>3160</v>
      </c>
      <c r="E698" s="855" t="s">
        <v>2691</v>
      </c>
      <c r="F698" s="814">
        <v>1996</v>
      </c>
      <c r="G698" s="814" t="s">
        <v>3127</v>
      </c>
      <c r="H698" s="814" t="s">
        <v>3161</v>
      </c>
      <c r="I698" s="814" t="s">
        <v>3162</v>
      </c>
      <c r="J698" s="827">
        <v>203</v>
      </c>
      <c r="K698" s="827">
        <v>10866</v>
      </c>
      <c r="L698" s="827">
        <v>14396</v>
      </c>
      <c r="M698" s="827">
        <v>57418</v>
      </c>
      <c r="N698" s="827">
        <f t="shared" si="31"/>
        <v>71814</v>
      </c>
      <c r="O698" s="852"/>
      <c r="P698" s="1414"/>
      <c r="Q698" s="825" t="s">
        <v>6529</v>
      </c>
      <c r="R698" s="852" t="s">
        <v>2839</v>
      </c>
      <c r="S698" s="858">
        <v>1718</v>
      </c>
      <c r="T698" s="838" t="s">
        <v>2716</v>
      </c>
      <c r="U698" s="814" t="s">
        <v>3151</v>
      </c>
      <c r="V698" s="814" t="s">
        <v>3152</v>
      </c>
      <c r="W698" s="888">
        <v>3</v>
      </c>
      <c r="X698" s="814"/>
    </row>
    <row r="699" spans="1:24" s="49" customFormat="1" ht="24.95" customHeight="1">
      <c r="A699" s="806">
        <v>113</v>
      </c>
      <c r="B699" s="850" t="s">
        <v>2696</v>
      </c>
      <c r="C699" s="850" t="s">
        <v>3125</v>
      </c>
      <c r="D699" s="814" t="s">
        <v>3163</v>
      </c>
      <c r="E699" s="855" t="s">
        <v>2691</v>
      </c>
      <c r="F699" s="814">
        <v>1999</v>
      </c>
      <c r="G699" s="814" t="s">
        <v>3127</v>
      </c>
      <c r="H699" s="814" t="s">
        <v>3164</v>
      </c>
      <c r="I699" s="814" t="s">
        <v>3165</v>
      </c>
      <c r="J699" s="827">
        <v>679</v>
      </c>
      <c r="K699" s="827">
        <v>6304</v>
      </c>
      <c r="L699" s="827">
        <v>135115</v>
      </c>
      <c r="M699" s="827">
        <v>36121</v>
      </c>
      <c r="N699" s="827">
        <f t="shared" si="31"/>
        <v>171236</v>
      </c>
      <c r="O699" s="852"/>
      <c r="P699" s="1414"/>
      <c r="Q699" s="825" t="s">
        <v>6529</v>
      </c>
      <c r="R699" s="852" t="s">
        <v>2839</v>
      </c>
      <c r="S699" s="858">
        <v>575</v>
      </c>
      <c r="T699" s="838" t="s">
        <v>2716</v>
      </c>
      <c r="U699" s="814" t="s">
        <v>3146</v>
      </c>
      <c r="V699" s="814" t="s">
        <v>2695</v>
      </c>
      <c r="W699" s="888">
        <v>3</v>
      </c>
      <c r="X699" s="814"/>
    </row>
    <row r="700" spans="1:24" s="49" customFormat="1" ht="24.95" customHeight="1">
      <c r="A700" s="806">
        <v>114</v>
      </c>
      <c r="B700" s="850" t="s">
        <v>2696</v>
      </c>
      <c r="C700" s="850" t="s">
        <v>3125</v>
      </c>
      <c r="D700" s="814" t="s">
        <v>3166</v>
      </c>
      <c r="E700" s="855" t="s">
        <v>2691</v>
      </c>
      <c r="F700" s="814">
        <v>1999</v>
      </c>
      <c r="G700" s="814" t="s">
        <v>3127</v>
      </c>
      <c r="H700" s="814" t="s">
        <v>3128</v>
      </c>
      <c r="I700" s="814" t="s">
        <v>3167</v>
      </c>
      <c r="J700" s="827">
        <v>822</v>
      </c>
      <c r="K700" s="827">
        <v>13553</v>
      </c>
      <c r="L700" s="827">
        <v>45770</v>
      </c>
      <c r="M700" s="827">
        <v>57329</v>
      </c>
      <c r="N700" s="827">
        <f t="shared" si="31"/>
        <v>103099</v>
      </c>
      <c r="O700" s="852"/>
      <c r="P700" s="1414"/>
      <c r="Q700" s="825" t="s">
        <v>6485</v>
      </c>
      <c r="R700" s="832" t="s">
        <v>6532</v>
      </c>
      <c r="S700" s="858">
        <v>2114</v>
      </c>
      <c r="T700" s="838" t="s">
        <v>2716</v>
      </c>
      <c r="U700" s="814" t="s">
        <v>3106</v>
      </c>
      <c r="V700" s="814" t="s">
        <v>2695</v>
      </c>
      <c r="W700" s="888">
        <v>3</v>
      </c>
      <c r="X700" s="814"/>
    </row>
    <row r="701" spans="1:24" s="49" customFormat="1" ht="24.95" customHeight="1">
      <c r="A701" s="806">
        <v>115</v>
      </c>
      <c r="B701" s="850" t="s">
        <v>2696</v>
      </c>
      <c r="C701" s="850" t="s">
        <v>3125</v>
      </c>
      <c r="D701" s="814" t="s">
        <v>3168</v>
      </c>
      <c r="E701" s="855" t="s">
        <v>2691</v>
      </c>
      <c r="F701" s="814">
        <v>2000</v>
      </c>
      <c r="G701" s="814" t="s">
        <v>3127</v>
      </c>
      <c r="H701" s="814" t="s">
        <v>3169</v>
      </c>
      <c r="I701" s="814" t="s">
        <v>3170</v>
      </c>
      <c r="J701" s="827">
        <v>334</v>
      </c>
      <c r="K701" s="827">
        <v>7506</v>
      </c>
      <c r="L701" s="827">
        <v>89371</v>
      </c>
      <c r="M701" s="827">
        <v>36534</v>
      </c>
      <c r="N701" s="827">
        <f t="shared" si="31"/>
        <v>125905</v>
      </c>
      <c r="O701" s="852"/>
      <c r="P701" s="1414"/>
      <c r="Q701" s="825" t="s">
        <v>6508</v>
      </c>
      <c r="R701" s="832" t="s">
        <v>6533</v>
      </c>
      <c r="S701" s="858">
        <v>1577</v>
      </c>
      <c r="T701" s="838" t="s">
        <v>2716</v>
      </c>
      <c r="U701" s="814" t="s">
        <v>3146</v>
      </c>
      <c r="V701" s="814" t="s">
        <v>3171</v>
      </c>
      <c r="W701" s="888">
        <v>3</v>
      </c>
      <c r="X701" s="814"/>
    </row>
    <row r="702" spans="1:24" s="49" customFormat="1" ht="24.95" customHeight="1">
      <c r="A702" s="806">
        <v>116</v>
      </c>
      <c r="B702" s="850" t="s">
        <v>2696</v>
      </c>
      <c r="C702" s="850" t="s">
        <v>3125</v>
      </c>
      <c r="D702" s="814" t="s">
        <v>3172</v>
      </c>
      <c r="E702" s="855" t="s">
        <v>2781</v>
      </c>
      <c r="F702" s="814">
        <v>2003</v>
      </c>
      <c r="G702" s="814" t="s">
        <v>3127</v>
      </c>
      <c r="H702" s="814" t="s">
        <v>3137</v>
      </c>
      <c r="I702" s="814" t="s">
        <v>3173</v>
      </c>
      <c r="J702" s="827">
        <v>1234</v>
      </c>
      <c r="K702" s="827">
        <v>11818</v>
      </c>
      <c r="L702" s="827">
        <v>38191</v>
      </c>
      <c r="M702" s="827">
        <v>173032</v>
      </c>
      <c r="N702" s="827">
        <f t="shared" si="31"/>
        <v>211223</v>
      </c>
      <c r="O702" s="852"/>
      <c r="P702" s="1414"/>
      <c r="Q702" s="825" t="s">
        <v>6529</v>
      </c>
      <c r="R702" s="852" t="s">
        <v>2839</v>
      </c>
      <c r="S702" s="858">
        <v>2280</v>
      </c>
      <c r="T702" s="838" t="s">
        <v>2716</v>
      </c>
      <c r="U702" s="814" t="s">
        <v>3146</v>
      </c>
      <c r="V702" s="814" t="s">
        <v>3147</v>
      </c>
      <c r="W702" s="888">
        <v>3</v>
      </c>
      <c r="X702" s="814"/>
    </row>
    <row r="703" spans="1:24" s="49" customFormat="1" ht="24.95" customHeight="1">
      <c r="A703" s="806">
        <v>117</v>
      </c>
      <c r="B703" s="850" t="s">
        <v>2696</v>
      </c>
      <c r="C703" s="850" t="s">
        <v>3125</v>
      </c>
      <c r="D703" s="814" t="s">
        <v>3174</v>
      </c>
      <c r="E703" s="855" t="s">
        <v>2781</v>
      </c>
      <c r="F703" s="814">
        <v>2007</v>
      </c>
      <c r="G703" s="814" t="s">
        <v>3127</v>
      </c>
      <c r="H703" s="814" t="s">
        <v>3175</v>
      </c>
      <c r="I703" s="814" t="s">
        <v>3176</v>
      </c>
      <c r="J703" s="827">
        <v>1515</v>
      </c>
      <c r="K703" s="827">
        <v>12077</v>
      </c>
      <c r="L703" s="827">
        <v>114909</v>
      </c>
      <c r="M703" s="827">
        <v>43208</v>
      </c>
      <c r="N703" s="827">
        <f t="shared" si="31"/>
        <v>158117</v>
      </c>
      <c r="O703" s="852"/>
      <c r="P703" s="1414"/>
      <c r="Q703" s="825" t="s">
        <v>6529</v>
      </c>
      <c r="R703" s="852" t="s">
        <v>2839</v>
      </c>
      <c r="S703" s="858">
        <v>910</v>
      </c>
      <c r="T703" s="838" t="s">
        <v>2716</v>
      </c>
      <c r="U703" s="814" t="s">
        <v>3106</v>
      </c>
      <c r="V703" s="814" t="s">
        <v>2695</v>
      </c>
      <c r="W703" s="888">
        <v>3</v>
      </c>
      <c r="X703" s="814"/>
    </row>
    <row r="704" spans="1:24" s="49" customFormat="1" ht="24.95" customHeight="1">
      <c r="A704" s="806">
        <v>118</v>
      </c>
      <c r="B704" s="850" t="s">
        <v>2696</v>
      </c>
      <c r="C704" s="850" t="s">
        <v>3125</v>
      </c>
      <c r="D704" s="814" t="s">
        <v>3177</v>
      </c>
      <c r="E704" s="855" t="s">
        <v>2691</v>
      </c>
      <c r="F704" s="814">
        <v>2010</v>
      </c>
      <c r="G704" s="814" t="s">
        <v>3127</v>
      </c>
      <c r="H704" s="814" t="s">
        <v>3178</v>
      </c>
      <c r="I704" s="814" t="s">
        <v>3179</v>
      </c>
      <c r="J704" s="827">
        <v>800</v>
      </c>
      <c r="K704" s="827">
        <v>14314</v>
      </c>
      <c r="L704" s="827">
        <v>127336</v>
      </c>
      <c r="M704" s="827">
        <v>43943</v>
      </c>
      <c r="N704" s="827">
        <f t="shared" si="31"/>
        <v>171279</v>
      </c>
      <c r="O704" s="852"/>
      <c r="P704" s="1414"/>
      <c r="Q704" s="825" t="s">
        <v>6529</v>
      </c>
      <c r="R704" s="852" t="s">
        <v>2839</v>
      </c>
      <c r="S704" s="858">
        <v>1225</v>
      </c>
      <c r="T704" s="838" t="s">
        <v>2716</v>
      </c>
      <c r="U704" s="814" t="s">
        <v>3106</v>
      </c>
      <c r="V704" s="814" t="s">
        <v>2695</v>
      </c>
      <c r="W704" s="888">
        <v>3</v>
      </c>
      <c r="X704" s="814"/>
    </row>
    <row r="705" spans="1:24" s="49" customFormat="1" ht="24.95" customHeight="1">
      <c r="A705" s="806">
        <v>119</v>
      </c>
      <c r="B705" s="850" t="s">
        <v>2696</v>
      </c>
      <c r="C705" s="850" t="s">
        <v>3125</v>
      </c>
      <c r="D705" s="814" t="s">
        <v>3180</v>
      </c>
      <c r="E705" s="855" t="s">
        <v>2691</v>
      </c>
      <c r="F705" s="814">
        <v>2013</v>
      </c>
      <c r="G705" s="814" t="s">
        <v>3127</v>
      </c>
      <c r="H705" s="814" t="s">
        <v>3181</v>
      </c>
      <c r="I705" s="814" t="s">
        <v>3182</v>
      </c>
      <c r="J705" s="827">
        <v>1148</v>
      </c>
      <c r="K705" s="827">
        <v>10722</v>
      </c>
      <c r="L705" s="827">
        <v>70929</v>
      </c>
      <c r="M705" s="827">
        <v>68389</v>
      </c>
      <c r="N705" s="827">
        <f t="shared" si="31"/>
        <v>139318</v>
      </c>
      <c r="O705" s="852"/>
      <c r="P705" s="1414"/>
      <c r="Q705" s="825" t="s">
        <v>6529</v>
      </c>
      <c r="R705" s="852" t="s">
        <v>2839</v>
      </c>
      <c r="S705" s="858">
        <v>1905</v>
      </c>
      <c r="T705" s="838" t="s">
        <v>2716</v>
      </c>
      <c r="U705" s="814" t="s">
        <v>3106</v>
      </c>
      <c r="V705" s="814" t="s">
        <v>2695</v>
      </c>
      <c r="W705" s="888">
        <v>3</v>
      </c>
      <c r="X705" s="814"/>
    </row>
    <row r="706" spans="1:24" s="49" customFormat="1" ht="24.95" customHeight="1">
      <c r="A706" s="806">
        <v>120</v>
      </c>
      <c r="B706" s="850" t="s">
        <v>2696</v>
      </c>
      <c r="C706" s="850" t="s">
        <v>3125</v>
      </c>
      <c r="D706" s="814" t="s">
        <v>3183</v>
      </c>
      <c r="E706" s="855" t="s">
        <v>2691</v>
      </c>
      <c r="F706" s="814">
        <v>2014</v>
      </c>
      <c r="G706" s="814" t="s">
        <v>3127</v>
      </c>
      <c r="H706" s="814" t="s">
        <v>3149</v>
      </c>
      <c r="I706" s="814" t="s">
        <v>3184</v>
      </c>
      <c r="J706" s="827">
        <v>1711</v>
      </c>
      <c r="K706" s="827">
        <v>17006</v>
      </c>
      <c r="L706" s="827">
        <v>344387</v>
      </c>
      <c r="M706" s="827">
        <v>125817</v>
      </c>
      <c r="N706" s="827">
        <f t="shared" si="31"/>
        <v>470204</v>
      </c>
      <c r="O706" s="852"/>
      <c r="P706" s="1414"/>
      <c r="Q706" s="825" t="s">
        <v>6495</v>
      </c>
      <c r="R706" s="832" t="s">
        <v>6534</v>
      </c>
      <c r="S706" s="858">
        <v>11309</v>
      </c>
      <c r="T706" s="838" t="s">
        <v>2716</v>
      </c>
      <c r="U706" s="814" t="s">
        <v>3156</v>
      </c>
      <c r="V706" s="814" t="s">
        <v>3147</v>
      </c>
      <c r="W706" s="889">
        <v>1.5</v>
      </c>
      <c r="X706" s="814"/>
    </row>
    <row r="707" spans="1:24" s="49" customFormat="1" ht="24.95" customHeight="1">
      <c r="A707" s="806">
        <v>121</v>
      </c>
      <c r="B707" s="850" t="s">
        <v>2696</v>
      </c>
      <c r="C707" s="850" t="s">
        <v>3125</v>
      </c>
      <c r="D707" s="814" t="s">
        <v>3185</v>
      </c>
      <c r="E707" s="855" t="s">
        <v>2781</v>
      </c>
      <c r="F707" s="814">
        <v>2016</v>
      </c>
      <c r="G707" s="814" t="s">
        <v>3127</v>
      </c>
      <c r="H707" s="814" t="s">
        <v>3161</v>
      </c>
      <c r="I707" s="814" t="s">
        <v>3186</v>
      </c>
      <c r="J707" s="827">
        <v>1385</v>
      </c>
      <c r="K707" s="827">
        <v>14538</v>
      </c>
      <c r="L707" s="827">
        <v>206676</v>
      </c>
      <c r="M707" s="827">
        <v>79007</v>
      </c>
      <c r="N707" s="827">
        <f t="shared" si="31"/>
        <v>285683</v>
      </c>
      <c r="O707" s="852"/>
      <c r="P707" s="1414"/>
      <c r="Q707" s="825" t="s">
        <v>6508</v>
      </c>
      <c r="R707" s="832" t="s">
        <v>6535</v>
      </c>
      <c r="S707" s="858">
        <v>2000</v>
      </c>
      <c r="T707" s="838" t="s">
        <v>2716</v>
      </c>
      <c r="U707" s="814" t="s">
        <v>3187</v>
      </c>
      <c r="V707" s="814" t="s">
        <v>3188</v>
      </c>
      <c r="W707" s="888">
        <v>5</v>
      </c>
      <c r="X707" s="814"/>
    </row>
    <row r="708" spans="1:24" ht="24.95" customHeight="1">
      <c r="A708" s="806">
        <v>122</v>
      </c>
      <c r="B708" s="860" t="s">
        <v>2905</v>
      </c>
      <c r="C708" s="860" t="s">
        <v>3189</v>
      </c>
      <c r="D708" s="830" t="s">
        <v>3190</v>
      </c>
      <c r="E708" s="855" t="s">
        <v>2698</v>
      </c>
      <c r="F708" s="814">
        <v>1997</v>
      </c>
      <c r="G708" s="814" t="s">
        <v>3191</v>
      </c>
      <c r="H708" s="814" t="s">
        <v>3192</v>
      </c>
      <c r="I708" s="814" t="s">
        <v>3193</v>
      </c>
      <c r="J708" s="890">
        <v>783.43</v>
      </c>
      <c r="K708" s="890">
        <v>2122</v>
      </c>
      <c r="L708" s="827">
        <v>802596</v>
      </c>
      <c r="M708" s="827">
        <v>16169</v>
      </c>
      <c r="N708" s="827">
        <f t="shared" si="31"/>
        <v>818765</v>
      </c>
      <c r="O708" s="852" t="s">
        <v>6508</v>
      </c>
      <c r="P708" s="852" t="s">
        <v>6536</v>
      </c>
      <c r="Q708" s="852"/>
      <c r="R708" s="852"/>
      <c r="S708" s="858"/>
      <c r="T708" s="814"/>
      <c r="U708" s="814"/>
      <c r="V708" s="814"/>
      <c r="W708" s="857"/>
      <c r="X708" s="814"/>
    </row>
    <row r="709" spans="1:24" ht="24.95" customHeight="1">
      <c r="A709" s="806">
        <v>123</v>
      </c>
      <c r="B709" s="860" t="s">
        <v>2905</v>
      </c>
      <c r="C709" s="860" t="s">
        <v>3189</v>
      </c>
      <c r="D709" s="830" t="s">
        <v>3194</v>
      </c>
      <c r="E709" s="855" t="s">
        <v>2698</v>
      </c>
      <c r="F709" s="814">
        <v>2002</v>
      </c>
      <c r="G709" s="814" t="s">
        <v>3191</v>
      </c>
      <c r="H709" s="814" t="s">
        <v>3195</v>
      </c>
      <c r="I709" s="814" t="s">
        <v>3196</v>
      </c>
      <c r="J709" s="890">
        <v>2080.42</v>
      </c>
      <c r="K709" s="890">
        <v>15677</v>
      </c>
      <c r="L709" s="827">
        <v>867025</v>
      </c>
      <c r="M709" s="827">
        <v>92543</v>
      </c>
      <c r="N709" s="827">
        <f t="shared" si="31"/>
        <v>959568</v>
      </c>
      <c r="O709" s="852" t="s">
        <v>6508</v>
      </c>
      <c r="P709" s="852" t="s">
        <v>6537</v>
      </c>
      <c r="Q709" s="852"/>
      <c r="R709" s="852"/>
      <c r="S709" s="858"/>
      <c r="T709" s="814"/>
      <c r="U709" s="814"/>
      <c r="V709" s="814"/>
      <c r="W709" s="857"/>
      <c r="X709" s="814"/>
    </row>
    <row r="710" spans="1:24" ht="24.95" customHeight="1">
      <c r="A710" s="806">
        <v>124</v>
      </c>
      <c r="B710" s="860" t="s">
        <v>2905</v>
      </c>
      <c r="C710" s="860" t="s">
        <v>3189</v>
      </c>
      <c r="D710" s="891" t="s">
        <v>3197</v>
      </c>
      <c r="E710" s="855" t="s">
        <v>2698</v>
      </c>
      <c r="F710" s="814">
        <v>1996</v>
      </c>
      <c r="G710" s="814" t="s">
        <v>3198</v>
      </c>
      <c r="H710" s="814" t="s">
        <v>3192</v>
      </c>
      <c r="I710" s="814" t="s">
        <v>3199</v>
      </c>
      <c r="J710" s="890">
        <v>643.20000000000005</v>
      </c>
      <c r="K710" s="890">
        <v>5246</v>
      </c>
      <c r="L710" s="827">
        <v>101221</v>
      </c>
      <c r="M710" s="827">
        <v>45115</v>
      </c>
      <c r="N710" s="827">
        <f t="shared" si="31"/>
        <v>146336</v>
      </c>
      <c r="O710" s="823" t="s">
        <v>6538</v>
      </c>
      <c r="P710" s="1415" t="s">
        <v>6538</v>
      </c>
      <c r="Q710" s="861" t="s">
        <v>6508</v>
      </c>
      <c r="R710" s="875" t="s">
        <v>6539</v>
      </c>
      <c r="S710" s="853">
        <v>6428</v>
      </c>
      <c r="T710" s="838" t="s">
        <v>2716</v>
      </c>
      <c r="U710" s="841" t="s">
        <v>3200</v>
      </c>
      <c r="V710" s="841" t="s">
        <v>3201</v>
      </c>
      <c r="W710" s="868">
        <v>5</v>
      </c>
      <c r="X710" s="814"/>
    </row>
    <row r="711" spans="1:24" ht="24.95" customHeight="1">
      <c r="A711" s="806">
        <v>125</v>
      </c>
      <c r="B711" s="860" t="s">
        <v>2905</v>
      </c>
      <c r="C711" s="860" t="s">
        <v>3189</v>
      </c>
      <c r="D711" s="830" t="s">
        <v>3202</v>
      </c>
      <c r="E711" s="855" t="s">
        <v>2698</v>
      </c>
      <c r="F711" s="814">
        <v>1993</v>
      </c>
      <c r="G711" s="814" t="s">
        <v>3191</v>
      </c>
      <c r="H711" s="814" t="s">
        <v>3203</v>
      </c>
      <c r="I711" s="814" t="s">
        <v>3204</v>
      </c>
      <c r="J711" s="890">
        <v>811.2</v>
      </c>
      <c r="K711" s="890">
        <v>6746</v>
      </c>
      <c r="L711" s="827">
        <v>264439</v>
      </c>
      <c r="M711" s="827">
        <v>20710</v>
      </c>
      <c r="N711" s="827">
        <f t="shared" si="31"/>
        <v>285149</v>
      </c>
      <c r="O711" s="852"/>
      <c r="P711" s="1414"/>
      <c r="Q711" s="860" t="s">
        <v>6493</v>
      </c>
      <c r="R711" s="841" t="s">
        <v>6540</v>
      </c>
      <c r="S711" s="858">
        <v>3464</v>
      </c>
      <c r="T711" s="838" t="s">
        <v>2716</v>
      </c>
      <c r="U711" s="814" t="s">
        <v>3205</v>
      </c>
      <c r="V711" s="814" t="s">
        <v>3206</v>
      </c>
      <c r="W711" s="869">
        <v>2</v>
      </c>
      <c r="X711" s="814"/>
    </row>
    <row r="712" spans="1:24" ht="24.95" customHeight="1">
      <c r="A712" s="806">
        <v>126</v>
      </c>
      <c r="B712" s="860" t="s">
        <v>2905</v>
      </c>
      <c r="C712" s="860" t="s">
        <v>3189</v>
      </c>
      <c r="D712" s="830" t="s">
        <v>3207</v>
      </c>
      <c r="E712" s="855" t="s">
        <v>2698</v>
      </c>
      <c r="F712" s="814">
        <v>1991</v>
      </c>
      <c r="G712" s="814" t="s">
        <v>3191</v>
      </c>
      <c r="H712" s="814" t="s">
        <v>3208</v>
      </c>
      <c r="I712" s="814" t="s">
        <v>3209</v>
      </c>
      <c r="J712" s="890">
        <v>972.73</v>
      </c>
      <c r="K712" s="890">
        <v>8209</v>
      </c>
      <c r="L712" s="827">
        <v>533210</v>
      </c>
      <c r="M712" s="827">
        <v>55246</v>
      </c>
      <c r="N712" s="827">
        <f t="shared" si="31"/>
        <v>588456</v>
      </c>
      <c r="O712" s="852"/>
      <c r="P712" s="1414"/>
      <c r="Q712" s="825" t="s">
        <v>6495</v>
      </c>
      <c r="R712" s="832" t="s">
        <v>6541</v>
      </c>
      <c r="S712" s="858">
        <v>5844</v>
      </c>
      <c r="T712" s="838" t="s">
        <v>2716</v>
      </c>
      <c r="U712" s="814" t="s">
        <v>3210</v>
      </c>
      <c r="V712" s="814" t="s">
        <v>3211</v>
      </c>
      <c r="W712" s="869">
        <v>2</v>
      </c>
      <c r="X712" s="814"/>
    </row>
    <row r="713" spans="1:24" ht="24.95" customHeight="1">
      <c r="A713" s="806">
        <v>127</v>
      </c>
      <c r="B713" s="860" t="s">
        <v>2905</v>
      </c>
      <c r="C713" s="860" t="s">
        <v>3189</v>
      </c>
      <c r="D713" s="830" t="s">
        <v>3212</v>
      </c>
      <c r="E713" s="855" t="s">
        <v>2698</v>
      </c>
      <c r="F713" s="814">
        <v>1999</v>
      </c>
      <c r="G713" s="814" t="s">
        <v>3191</v>
      </c>
      <c r="H713" s="814" t="s">
        <v>3213</v>
      </c>
      <c r="I713" s="814" t="s">
        <v>3214</v>
      </c>
      <c r="J713" s="890">
        <v>694.57</v>
      </c>
      <c r="K713" s="890">
        <v>11364</v>
      </c>
      <c r="L713" s="827">
        <v>295943</v>
      </c>
      <c r="M713" s="827">
        <v>49079</v>
      </c>
      <c r="N713" s="827">
        <f t="shared" si="31"/>
        <v>345022</v>
      </c>
      <c r="O713" s="852"/>
      <c r="P713" s="1414"/>
      <c r="Q713" s="825" t="s">
        <v>6495</v>
      </c>
      <c r="R713" s="832" t="s">
        <v>6542</v>
      </c>
      <c r="S713" s="858">
        <v>5410</v>
      </c>
      <c r="T713" s="838" t="s">
        <v>2716</v>
      </c>
      <c r="U713" s="814" t="s">
        <v>3215</v>
      </c>
      <c r="V713" s="814" t="s">
        <v>3216</v>
      </c>
      <c r="W713" s="869">
        <v>2</v>
      </c>
      <c r="X713" s="814"/>
    </row>
    <row r="714" spans="1:24" ht="30" customHeight="1">
      <c r="A714" s="806">
        <v>128</v>
      </c>
      <c r="B714" s="860" t="s">
        <v>2905</v>
      </c>
      <c r="C714" s="860" t="s">
        <v>3189</v>
      </c>
      <c r="D714" s="830" t="s">
        <v>3217</v>
      </c>
      <c r="E714" s="855" t="s">
        <v>2698</v>
      </c>
      <c r="F714" s="814">
        <v>1996</v>
      </c>
      <c r="G714" s="814" t="s">
        <v>3191</v>
      </c>
      <c r="H714" s="814" t="s">
        <v>3208</v>
      </c>
      <c r="I714" s="814" t="s">
        <v>3218</v>
      </c>
      <c r="J714" s="890">
        <v>2531.6</v>
      </c>
      <c r="K714" s="890">
        <v>14858</v>
      </c>
      <c r="L714" s="827">
        <v>1352058</v>
      </c>
      <c r="M714" s="827">
        <v>257043</v>
      </c>
      <c r="N714" s="827">
        <f t="shared" si="31"/>
        <v>1609101</v>
      </c>
      <c r="O714" s="852"/>
      <c r="P714" s="1414"/>
      <c r="Q714" s="852" t="s">
        <v>6495</v>
      </c>
      <c r="R714" s="892" t="s">
        <v>6543</v>
      </c>
      <c r="S714" s="853">
        <v>11267</v>
      </c>
      <c r="T714" s="838" t="s">
        <v>2716</v>
      </c>
      <c r="U714" s="893">
        <v>42452</v>
      </c>
      <c r="V714" s="893">
        <v>43546</v>
      </c>
      <c r="W714" s="869">
        <v>1</v>
      </c>
      <c r="X714" s="814"/>
    </row>
    <row r="715" spans="1:24" ht="24.95" customHeight="1">
      <c r="A715" s="806">
        <v>129</v>
      </c>
      <c r="B715" s="860" t="s">
        <v>2905</v>
      </c>
      <c r="C715" s="860" t="s">
        <v>3189</v>
      </c>
      <c r="D715" s="830" t="s">
        <v>3219</v>
      </c>
      <c r="E715" s="855" t="s">
        <v>2698</v>
      </c>
      <c r="F715" s="814">
        <v>1991</v>
      </c>
      <c r="G715" s="814" t="s">
        <v>3191</v>
      </c>
      <c r="H715" s="814" t="s">
        <v>3208</v>
      </c>
      <c r="I715" s="814" t="s">
        <v>3209</v>
      </c>
      <c r="J715" s="890"/>
      <c r="K715" s="890">
        <v>8986</v>
      </c>
      <c r="L715" s="827"/>
      <c r="M715" s="827">
        <v>33336</v>
      </c>
      <c r="N715" s="827">
        <f t="shared" si="31"/>
        <v>33336</v>
      </c>
      <c r="O715" s="852"/>
      <c r="P715" s="852"/>
      <c r="Q715" s="825" t="s">
        <v>6529</v>
      </c>
      <c r="R715" s="852" t="s">
        <v>2839</v>
      </c>
      <c r="S715" s="858">
        <v>458</v>
      </c>
      <c r="T715" s="838" t="s">
        <v>2716</v>
      </c>
      <c r="U715" s="894">
        <v>42624</v>
      </c>
      <c r="V715" s="814" t="s">
        <v>3220</v>
      </c>
      <c r="W715" s="869">
        <v>1</v>
      </c>
      <c r="X715" s="814"/>
    </row>
    <row r="716" spans="1:24" ht="24.95" customHeight="1">
      <c r="A716" s="806">
        <v>130</v>
      </c>
      <c r="B716" s="860" t="s">
        <v>2905</v>
      </c>
      <c r="C716" s="860" t="s">
        <v>3189</v>
      </c>
      <c r="D716" s="830" t="s">
        <v>3221</v>
      </c>
      <c r="E716" s="855" t="s">
        <v>2698</v>
      </c>
      <c r="F716" s="814">
        <v>2013</v>
      </c>
      <c r="G716" s="814" t="s">
        <v>3191</v>
      </c>
      <c r="H716" s="814" t="s">
        <v>3222</v>
      </c>
      <c r="I716" s="814" t="s">
        <v>3223</v>
      </c>
      <c r="J716" s="890">
        <v>1026.3</v>
      </c>
      <c r="K716" s="890">
        <v>12503</v>
      </c>
      <c r="L716" s="827">
        <v>1352058</v>
      </c>
      <c r="M716" s="827">
        <v>257043</v>
      </c>
      <c r="N716" s="827">
        <f t="shared" si="31"/>
        <v>1609101</v>
      </c>
      <c r="O716" s="852" t="s">
        <v>6538</v>
      </c>
      <c r="P716" s="852" t="s">
        <v>6538</v>
      </c>
      <c r="Q716" s="825" t="s">
        <v>6529</v>
      </c>
      <c r="R716" s="852" t="s">
        <v>2839</v>
      </c>
      <c r="S716" s="858">
        <v>801</v>
      </c>
      <c r="T716" s="838" t="s">
        <v>2716</v>
      </c>
      <c r="U716" s="814" t="s">
        <v>3224</v>
      </c>
      <c r="V716" s="814" t="s">
        <v>3225</v>
      </c>
      <c r="W716" s="869">
        <v>2</v>
      </c>
      <c r="X716" s="814"/>
    </row>
    <row r="717" spans="1:24" ht="24.95" customHeight="1">
      <c r="A717" s="806">
        <v>131</v>
      </c>
      <c r="B717" s="860" t="s">
        <v>2905</v>
      </c>
      <c r="C717" s="860" t="s">
        <v>3189</v>
      </c>
      <c r="D717" s="830" t="s">
        <v>3226</v>
      </c>
      <c r="E717" s="855" t="s">
        <v>2698</v>
      </c>
      <c r="F717" s="814">
        <v>1996</v>
      </c>
      <c r="G717" s="814" t="s">
        <v>3191</v>
      </c>
      <c r="H717" s="814" t="s">
        <v>3222</v>
      </c>
      <c r="I717" s="814" t="s">
        <v>3227</v>
      </c>
      <c r="J717" s="890">
        <v>766.5</v>
      </c>
      <c r="K717" s="890">
        <v>12411</v>
      </c>
      <c r="L717" s="827">
        <v>138374</v>
      </c>
      <c r="M717" s="827">
        <v>43314</v>
      </c>
      <c r="N717" s="827">
        <f t="shared" si="31"/>
        <v>181688</v>
      </c>
      <c r="O717" s="852"/>
      <c r="P717" s="852"/>
      <c r="Q717" s="825" t="s">
        <v>6529</v>
      </c>
      <c r="R717" s="807" t="s">
        <v>6544</v>
      </c>
      <c r="S717" s="858">
        <v>4627</v>
      </c>
      <c r="T717" s="838" t="s">
        <v>2716</v>
      </c>
      <c r="U717" s="893">
        <v>42710</v>
      </c>
      <c r="V717" s="814" t="s">
        <v>3228</v>
      </c>
      <c r="W717" s="869">
        <v>2</v>
      </c>
      <c r="X717" s="814"/>
    </row>
    <row r="718" spans="1:24" ht="24.95" customHeight="1">
      <c r="A718" s="806">
        <v>132</v>
      </c>
      <c r="B718" s="860" t="s">
        <v>2905</v>
      </c>
      <c r="C718" s="860" t="s">
        <v>3189</v>
      </c>
      <c r="D718" s="830" t="s">
        <v>3229</v>
      </c>
      <c r="E718" s="855" t="s">
        <v>2698</v>
      </c>
      <c r="F718" s="814">
        <v>1993</v>
      </c>
      <c r="G718" s="814" t="s">
        <v>3191</v>
      </c>
      <c r="H718" s="814" t="s">
        <v>3222</v>
      </c>
      <c r="I718" s="814" t="s">
        <v>3230</v>
      </c>
      <c r="J718" s="890">
        <v>1443.76</v>
      </c>
      <c r="K718" s="890">
        <v>10412</v>
      </c>
      <c r="L718" s="827">
        <v>101221</v>
      </c>
      <c r="M718" s="827">
        <v>69574</v>
      </c>
      <c r="N718" s="827">
        <f t="shared" si="31"/>
        <v>170795</v>
      </c>
      <c r="O718" s="852"/>
      <c r="P718" s="852"/>
      <c r="Q718" s="852" t="s">
        <v>6495</v>
      </c>
      <c r="R718" s="852" t="s">
        <v>6545</v>
      </c>
      <c r="S718" s="858">
        <v>4094</v>
      </c>
      <c r="T718" s="838" t="s">
        <v>2716</v>
      </c>
      <c r="U718" s="893">
        <v>41887</v>
      </c>
      <c r="V718" s="893">
        <v>42982</v>
      </c>
      <c r="W718" s="889">
        <v>1.5</v>
      </c>
      <c r="X718" s="814"/>
    </row>
    <row r="719" spans="1:24" ht="24.95" customHeight="1">
      <c r="A719" s="806">
        <v>133</v>
      </c>
      <c r="B719" s="807" t="s">
        <v>2617</v>
      </c>
      <c r="C719" s="807" t="s">
        <v>3231</v>
      </c>
      <c r="D719" s="808" t="s">
        <v>3232</v>
      </c>
      <c r="E719" s="808" t="s">
        <v>225</v>
      </c>
      <c r="F719" s="895">
        <v>1994</v>
      </c>
      <c r="G719" s="807" t="s">
        <v>3233</v>
      </c>
      <c r="H719" s="814" t="s">
        <v>3234</v>
      </c>
      <c r="I719" s="807" t="s">
        <v>3235</v>
      </c>
      <c r="J719" s="809">
        <v>655</v>
      </c>
      <c r="K719" s="809">
        <v>9674</v>
      </c>
      <c r="L719" s="809">
        <v>593860</v>
      </c>
      <c r="M719" s="809">
        <v>19996</v>
      </c>
      <c r="N719" s="827">
        <f t="shared" si="31"/>
        <v>613856</v>
      </c>
      <c r="O719" s="808" t="s">
        <v>6456</v>
      </c>
      <c r="P719" s="822" t="s">
        <v>6546</v>
      </c>
      <c r="Q719" s="807"/>
      <c r="R719" s="815"/>
      <c r="S719" s="896"/>
      <c r="T719" s="808"/>
      <c r="U719" s="813"/>
      <c r="V719" s="807"/>
      <c r="W719" s="814"/>
      <c r="X719" s="814"/>
    </row>
    <row r="720" spans="1:24" ht="29.25" customHeight="1">
      <c r="A720" s="806">
        <v>134</v>
      </c>
      <c r="B720" s="807" t="s">
        <v>2617</v>
      </c>
      <c r="C720" s="807" t="s">
        <v>3231</v>
      </c>
      <c r="D720" s="808" t="s">
        <v>3236</v>
      </c>
      <c r="E720" s="808" t="s">
        <v>225</v>
      </c>
      <c r="F720" s="820">
        <v>1999</v>
      </c>
      <c r="G720" s="807" t="s">
        <v>3233</v>
      </c>
      <c r="H720" s="814" t="s">
        <v>3237</v>
      </c>
      <c r="I720" s="808" t="s">
        <v>3238</v>
      </c>
      <c r="J720" s="809">
        <v>1028</v>
      </c>
      <c r="K720" s="809">
        <v>13786</v>
      </c>
      <c r="L720" s="809">
        <v>103923</v>
      </c>
      <c r="M720" s="809">
        <v>48813</v>
      </c>
      <c r="N720" s="827">
        <f t="shared" si="31"/>
        <v>152736</v>
      </c>
      <c r="O720" s="844"/>
      <c r="P720" s="844"/>
      <c r="Q720" s="844" t="s">
        <v>394</v>
      </c>
      <c r="R720" s="844" t="s">
        <v>3239</v>
      </c>
      <c r="S720" s="897" t="s">
        <v>3240</v>
      </c>
      <c r="T720" s="838" t="s">
        <v>2716</v>
      </c>
      <c r="U720" s="844" t="s">
        <v>3241</v>
      </c>
      <c r="V720" s="898" t="s">
        <v>3242</v>
      </c>
      <c r="W720" s="807" t="s">
        <v>3243</v>
      </c>
      <c r="X720" s="814"/>
    </row>
    <row r="721" spans="1:24" ht="85.5" customHeight="1">
      <c r="A721" s="806">
        <v>135</v>
      </c>
      <c r="B721" s="807" t="s">
        <v>2617</v>
      </c>
      <c r="C721" s="807" t="s">
        <v>3231</v>
      </c>
      <c r="D721" s="808" t="s">
        <v>3244</v>
      </c>
      <c r="E721" s="808" t="s">
        <v>225</v>
      </c>
      <c r="F721" s="820">
        <v>2007</v>
      </c>
      <c r="G721" s="807" t="s">
        <v>3233</v>
      </c>
      <c r="H721" s="814" t="s">
        <v>3245</v>
      </c>
      <c r="I721" s="808" t="s">
        <v>3246</v>
      </c>
      <c r="J721" s="809">
        <v>844.68499999999995</v>
      </c>
      <c r="K721" s="809">
        <v>22980</v>
      </c>
      <c r="L721" s="809">
        <v>143686</v>
      </c>
      <c r="M721" s="809">
        <v>85424</v>
      </c>
      <c r="N721" s="827">
        <f t="shared" si="31"/>
        <v>229110</v>
      </c>
      <c r="O721" s="844"/>
      <c r="P721" s="844"/>
      <c r="Q721" s="852" t="s">
        <v>6458</v>
      </c>
      <c r="R721" s="844" t="s">
        <v>3247</v>
      </c>
      <c r="S721" s="897" t="s">
        <v>3248</v>
      </c>
      <c r="T721" s="838" t="s">
        <v>2716</v>
      </c>
      <c r="U721" s="899" t="s">
        <v>3249</v>
      </c>
      <c r="V721" s="844" t="s">
        <v>3250</v>
      </c>
      <c r="W721" s="807" t="s">
        <v>3251</v>
      </c>
      <c r="X721" s="814"/>
    </row>
    <row r="722" spans="1:24" ht="24.95" customHeight="1">
      <c r="A722" s="806">
        <v>136</v>
      </c>
      <c r="B722" s="807" t="s">
        <v>2617</v>
      </c>
      <c r="C722" s="807" t="s">
        <v>3231</v>
      </c>
      <c r="D722" s="808" t="s">
        <v>3252</v>
      </c>
      <c r="E722" s="808" t="s">
        <v>225</v>
      </c>
      <c r="F722" s="820">
        <v>1999</v>
      </c>
      <c r="G722" s="807" t="s">
        <v>3233</v>
      </c>
      <c r="H722" s="814" t="s">
        <v>3253</v>
      </c>
      <c r="I722" s="808" t="s">
        <v>3254</v>
      </c>
      <c r="J722" s="809">
        <v>506.88</v>
      </c>
      <c r="K722" s="809">
        <v>11519</v>
      </c>
      <c r="L722" s="809">
        <v>85024</v>
      </c>
      <c r="M722" s="809">
        <v>41468</v>
      </c>
      <c r="N722" s="827">
        <f t="shared" si="31"/>
        <v>126492</v>
      </c>
      <c r="O722" s="808"/>
      <c r="P722" s="808"/>
      <c r="Q722" s="852" t="s">
        <v>6458</v>
      </c>
      <c r="R722" s="808" t="s">
        <v>2839</v>
      </c>
      <c r="S722" s="897" t="s">
        <v>3255</v>
      </c>
      <c r="T722" s="838" t="s">
        <v>2716</v>
      </c>
      <c r="U722" s="844" t="s">
        <v>3256</v>
      </c>
      <c r="V722" s="900" t="s">
        <v>3257</v>
      </c>
      <c r="W722" s="807" t="s">
        <v>3258</v>
      </c>
      <c r="X722" s="814"/>
    </row>
    <row r="723" spans="1:24" ht="24.95" customHeight="1">
      <c r="A723" s="806">
        <v>137</v>
      </c>
      <c r="B723" s="807" t="s">
        <v>2617</v>
      </c>
      <c r="C723" s="807" t="s">
        <v>3231</v>
      </c>
      <c r="D723" s="808" t="s">
        <v>3259</v>
      </c>
      <c r="E723" s="808" t="s">
        <v>225</v>
      </c>
      <c r="F723" s="820">
        <v>1995</v>
      </c>
      <c r="G723" s="807" t="s">
        <v>3233</v>
      </c>
      <c r="H723" s="814" t="s">
        <v>3253</v>
      </c>
      <c r="I723" s="808" t="s">
        <v>3260</v>
      </c>
      <c r="J723" s="809">
        <v>0</v>
      </c>
      <c r="K723" s="809">
        <v>10289</v>
      </c>
      <c r="L723" s="809">
        <v>0</v>
      </c>
      <c r="M723" s="809">
        <v>31210</v>
      </c>
      <c r="N723" s="827">
        <f t="shared" si="31"/>
        <v>31210</v>
      </c>
      <c r="O723" s="808"/>
      <c r="P723" s="808"/>
      <c r="Q723" s="852" t="s">
        <v>6458</v>
      </c>
      <c r="R723" s="808" t="s">
        <v>2839</v>
      </c>
      <c r="S723" s="901">
        <v>1036</v>
      </c>
      <c r="T723" s="838" t="s">
        <v>2716</v>
      </c>
      <c r="U723" s="819" t="s">
        <v>3261</v>
      </c>
      <c r="V723" s="808" t="s">
        <v>3262</v>
      </c>
      <c r="W723" s="807">
        <v>2</v>
      </c>
      <c r="X723" s="814"/>
    </row>
    <row r="724" spans="1:24" ht="24.95" customHeight="1">
      <c r="A724" s="806">
        <v>138</v>
      </c>
      <c r="B724" s="807" t="s">
        <v>2617</v>
      </c>
      <c r="C724" s="807" t="s">
        <v>3231</v>
      </c>
      <c r="D724" s="808" t="s">
        <v>3263</v>
      </c>
      <c r="E724" s="808" t="s">
        <v>225</v>
      </c>
      <c r="F724" s="820">
        <v>1993</v>
      </c>
      <c r="G724" s="807" t="s">
        <v>3233</v>
      </c>
      <c r="H724" s="814" t="s">
        <v>3245</v>
      </c>
      <c r="I724" s="808" t="s">
        <v>3264</v>
      </c>
      <c r="J724" s="809">
        <v>0</v>
      </c>
      <c r="K724" s="809">
        <v>11790</v>
      </c>
      <c r="L724" s="809">
        <v>0</v>
      </c>
      <c r="M724" s="809">
        <v>14092</v>
      </c>
      <c r="N724" s="827">
        <f t="shared" si="31"/>
        <v>14092</v>
      </c>
      <c r="O724" s="816"/>
      <c r="P724" s="808"/>
      <c r="Q724" s="816" t="s">
        <v>394</v>
      </c>
      <c r="R724" s="808" t="s">
        <v>3265</v>
      </c>
      <c r="S724" s="902">
        <v>0</v>
      </c>
      <c r="T724" s="838" t="s">
        <v>2716</v>
      </c>
      <c r="U724" s="819" t="s">
        <v>3266</v>
      </c>
      <c r="V724" s="808" t="s">
        <v>3267</v>
      </c>
      <c r="W724" s="816" t="s">
        <v>3268</v>
      </c>
      <c r="X724" s="814" t="s">
        <v>2818</v>
      </c>
    </row>
    <row r="725" spans="1:24" ht="30" customHeight="1">
      <c r="A725" s="806">
        <v>139</v>
      </c>
      <c r="B725" s="807" t="s">
        <v>2617</v>
      </c>
      <c r="C725" s="807" t="s">
        <v>3231</v>
      </c>
      <c r="D725" s="808" t="s">
        <v>3269</v>
      </c>
      <c r="E725" s="808" t="s">
        <v>225</v>
      </c>
      <c r="F725" s="820">
        <v>2000</v>
      </c>
      <c r="G725" s="807" t="s">
        <v>3233</v>
      </c>
      <c r="H725" s="814" t="s">
        <v>3237</v>
      </c>
      <c r="I725" s="808" t="s">
        <v>3270</v>
      </c>
      <c r="J725" s="809">
        <v>0</v>
      </c>
      <c r="K725" s="809">
        <v>13485</v>
      </c>
      <c r="L725" s="809">
        <v>0</v>
      </c>
      <c r="M725" s="809">
        <v>83910</v>
      </c>
      <c r="N725" s="827">
        <f t="shared" si="31"/>
        <v>83910</v>
      </c>
      <c r="O725" s="844"/>
      <c r="P725" s="844"/>
      <c r="Q725" s="852" t="s">
        <v>6458</v>
      </c>
      <c r="R725" s="844" t="s">
        <v>3271</v>
      </c>
      <c r="S725" s="897" t="s">
        <v>3272</v>
      </c>
      <c r="T725" s="838" t="s">
        <v>2716</v>
      </c>
      <c r="U725" s="899" t="s">
        <v>3273</v>
      </c>
      <c r="V725" s="844" t="s">
        <v>3274</v>
      </c>
      <c r="W725" s="807" t="s">
        <v>3275</v>
      </c>
      <c r="X725" s="814"/>
    </row>
    <row r="726" spans="1:24" ht="58.5" customHeight="1">
      <c r="A726" s="806">
        <v>140</v>
      </c>
      <c r="B726" s="807" t="s">
        <v>2617</v>
      </c>
      <c r="C726" s="807" t="s">
        <v>3231</v>
      </c>
      <c r="D726" s="808" t="s">
        <v>3276</v>
      </c>
      <c r="E726" s="808" t="s">
        <v>225</v>
      </c>
      <c r="F726" s="820">
        <v>2009</v>
      </c>
      <c r="G726" s="807" t="s">
        <v>3233</v>
      </c>
      <c r="H726" s="814" t="s">
        <v>3234</v>
      </c>
      <c r="I726" s="808" t="s">
        <v>3277</v>
      </c>
      <c r="J726" s="809">
        <v>463</v>
      </c>
      <c r="K726" s="809">
        <v>7195</v>
      </c>
      <c r="L726" s="809">
        <v>32610</v>
      </c>
      <c r="M726" s="809">
        <v>10152</v>
      </c>
      <c r="N726" s="827">
        <f t="shared" si="31"/>
        <v>42762</v>
      </c>
      <c r="O726" s="844"/>
      <c r="P726" s="844"/>
      <c r="Q726" s="852" t="s">
        <v>6458</v>
      </c>
      <c r="R726" s="844" t="s">
        <v>3278</v>
      </c>
      <c r="S726" s="897" t="s">
        <v>3279</v>
      </c>
      <c r="T726" s="838" t="s">
        <v>2716</v>
      </c>
      <c r="U726" s="899" t="s">
        <v>3280</v>
      </c>
      <c r="V726" s="844" t="s">
        <v>3281</v>
      </c>
      <c r="W726" s="807" t="s">
        <v>3282</v>
      </c>
      <c r="X726" s="814"/>
    </row>
    <row r="727" spans="1:24" ht="51" customHeight="1">
      <c r="A727" s="806">
        <v>141</v>
      </c>
      <c r="B727" s="807" t="s">
        <v>2617</v>
      </c>
      <c r="C727" s="807" t="s">
        <v>3231</v>
      </c>
      <c r="D727" s="808" t="s">
        <v>3283</v>
      </c>
      <c r="E727" s="808" t="s">
        <v>225</v>
      </c>
      <c r="F727" s="820">
        <v>2015</v>
      </c>
      <c r="G727" s="807" t="s">
        <v>3233</v>
      </c>
      <c r="H727" s="814" t="s">
        <v>3245</v>
      </c>
      <c r="I727" s="808" t="s">
        <v>3284</v>
      </c>
      <c r="J727" s="809">
        <v>800.745</v>
      </c>
      <c r="K727" s="809">
        <v>15236</v>
      </c>
      <c r="L727" s="809">
        <v>174495</v>
      </c>
      <c r="M727" s="809">
        <v>84436</v>
      </c>
      <c r="N727" s="827">
        <f t="shared" si="31"/>
        <v>258931</v>
      </c>
      <c r="O727" s="844"/>
      <c r="P727" s="844"/>
      <c r="Q727" s="852" t="s">
        <v>6458</v>
      </c>
      <c r="R727" s="844" t="s">
        <v>3285</v>
      </c>
      <c r="S727" s="897" t="s">
        <v>3286</v>
      </c>
      <c r="T727" s="838" t="s">
        <v>2716</v>
      </c>
      <c r="U727" s="899" t="s">
        <v>3287</v>
      </c>
      <c r="V727" s="844" t="s">
        <v>3288</v>
      </c>
      <c r="W727" s="807" t="s">
        <v>3289</v>
      </c>
      <c r="X727" s="814"/>
    </row>
    <row r="728" spans="1:24" ht="24.95" customHeight="1">
      <c r="A728" s="806">
        <v>142</v>
      </c>
      <c r="B728" s="860" t="s">
        <v>2905</v>
      </c>
      <c r="C728" s="835" t="s">
        <v>3290</v>
      </c>
      <c r="D728" s="834" t="s">
        <v>3291</v>
      </c>
      <c r="E728" s="903" t="s">
        <v>2691</v>
      </c>
      <c r="F728" s="834">
        <v>2016</v>
      </c>
      <c r="G728" s="903" t="s">
        <v>3292</v>
      </c>
      <c r="H728" s="903" t="s">
        <v>3293</v>
      </c>
      <c r="I728" s="903" t="s">
        <v>3294</v>
      </c>
      <c r="J728" s="904">
        <v>979</v>
      </c>
      <c r="K728" s="904">
        <v>11458</v>
      </c>
      <c r="L728" s="837">
        <v>145570</v>
      </c>
      <c r="M728" s="837">
        <v>86262</v>
      </c>
      <c r="N728" s="827">
        <f t="shared" si="31"/>
        <v>231832</v>
      </c>
      <c r="O728" s="905" t="s">
        <v>6456</v>
      </c>
      <c r="P728" s="903" t="s">
        <v>6547</v>
      </c>
      <c r="Q728" s="906"/>
      <c r="R728" s="906"/>
      <c r="S728" s="853"/>
      <c r="T728" s="834"/>
      <c r="U728" s="834"/>
      <c r="V728" s="834"/>
      <c r="W728" s="907"/>
      <c r="X728" s="834"/>
    </row>
    <row r="729" spans="1:24" ht="24.95" customHeight="1">
      <c r="A729" s="806">
        <v>143</v>
      </c>
      <c r="B729" s="860" t="s">
        <v>2905</v>
      </c>
      <c r="C729" s="835" t="s">
        <v>3290</v>
      </c>
      <c r="D729" s="834" t="s">
        <v>3295</v>
      </c>
      <c r="E729" s="903" t="s">
        <v>2698</v>
      </c>
      <c r="F729" s="834">
        <v>1995</v>
      </c>
      <c r="G729" s="903" t="s">
        <v>3292</v>
      </c>
      <c r="H729" s="903" t="s">
        <v>3296</v>
      </c>
      <c r="I729" s="903" t="s">
        <v>3297</v>
      </c>
      <c r="J729" s="904">
        <v>0</v>
      </c>
      <c r="K729" s="904">
        <v>7850</v>
      </c>
      <c r="L729" s="837">
        <v>0</v>
      </c>
      <c r="M729" s="837">
        <v>57602</v>
      </c>
      <c r="N729" s="827">
        <f t="shared" si="31"/>
        <v>57602</v>
      </c>
      <c r="O729" s="905"/>
      <c r="P729" s="905"/>
      <c r="Q729" s="903" t="s">
        <v>6548</v>
      </c>
      <c r="R729" s="903" t="s">
        <v>6549</v>
      </c>
      <c r="S729" s="908">
        <v>2208</v>
      </c>
      <c r="T729" s="838" t="s">
        <v>2716</v>
      </c>
      <c r="U729" s="841" t="s">
        <v>3298</v>
      </c>
      <c r="V729" s="909" t="s">
        <v>3299</v>
      </c>
      <c r="W729" s="868">
        <v>3</v>
      </c>
      <c r="X729" s="834"/>
    </row>
    <row r="730" spans="1:24" ht="24.95" customHeight="1">
      <c r="A730" s="806">
        <v>144</v>
      </c>
      <c r="B730" s="860" t="s">
        <v>2905</v>
      </c>
      <c r="C730" s="835" t="s">
        <v>3290</v>
      </c>
      <c r="D730" s="834" t="s">
        <v>3300</v>
      </c>
      <c r="E730" s="903" t="s">
        <v>2691</v>
      </c>
      <c r="F730" s="834">
        <v>1998</v>
      </c>
      <c r="G730" s="903" t="s">
        <v>3292</v>
      </c>
      <c r="H730" s="903" t="s">
        <v>3301</v>
      </c>
      <c r="I730" s="903" t="s">
        <v>3302</v>
      </c>
      <c r="J730" s="904">
        <v>36</v>
      </c>
      <c r="K730" s="904">
        <v>8189</v>
      </c>
      <c r="L730" s="837">
        <v>947</v>
      </c>
      <c r="M730" s="837">
        <v>36438</v>
      </c>
      <c r="N730" s="827">
        <f t="shared" si="31"/>
        <v>37385</v>
      </c>
      <c r="O730" s="905"/>
      <c r="P730" s="905"/>
      <c r="Q730" s="903" t="s">
        <v>6548</v>
      </c>
      <c r="R730" s="903" t="s">
        <v>6550</v>
      </c>
      <c r="S730" s="908">
        <v>1181</v>
      </c>
      <c r="T730" s="838" t="s">
        <v>2716</v>
      </c>
      <c r="U730" s="841" t="s">
        <v>3303</v>
      </c>
      <c r="V730" s="909" t="s">
        <v>3304</v>
      </c>
      <c r="W730" s="868">
        <v>3</v>
      </c>
      <c r="X730" s="834"/>
    </row>
    <row r="731" spans="1:24" ht="24.95" customHeight="1">
      <c r="A731" s="806">
        <v>145</v>
      </c>
      <c r="B731" s="860" t="s">
        <v>2905</v>
      </c>
      <c r="C731" s="835" t="s">
        <v>3290</v>
      </c>
      <c r="D731" s="834" t="s">
        <v>3305</v>
      </c>
      <c r="E731" s="903" t="s">
        <v>2691</v>
      </c>
      <c r="F731" s="834">
        <v>1999</v>
      </c>
      <c r="G731" s="903" t="s">
        <v>3292</v>
      </c>
      <c r="H731" s="903" t="s">
        <v>3306</v>
      </c>
      <c r="I731" s="903" t="s">
        <v>3307</v>
      </c>
      <c r="J731" s="904">
        <v>2306</v>
      </c>
      <c r="K731" s="904">
        <v>10563</v>
      </c>
      <c r="L731" s="837">
        <v>312074</v>
      </c>
      <c r="M731" s="837">
        <v>83390</v>
      </c>
      <c r="N731" s="827">
        <f t="shared" si="31"/>
        <v>395464</v>
      </c>
      <c r="O731" s="905"/>
      <c r="P731" s="905"/>
      <c r="Q731" s="903" t="s">
        <v>6551</v>
      </c>
      <c r="R731" s="903" t="s">
        <v>6552</v>
      </c>
      <c r="S731" s="908">
        <v>13298</v>
      </c>
      <c r="T731" s="838" t="s">
        <v>2716</v>
      </c>
      <c r="U731" s="841" t="s">
        <v>3308</v>
      </c>
      <c r="V731" s="909" t="s">
        <v>3309</v>
      </c>
      <c r="W731" s="868">
        <v>3</v>
      </c>
      <c r="X731" s="834"/>
    </row>
    <row r="732" spans="1:24" ht="24.95" customHeight="1">
      <c r="A732" s="806">
        <v>146</v>
      </c>
      <c r="B732" s="860" t="s">
        <v>2905</v>
      </c>
      <c r="C732" s="835" t="s">
        <v>3290</v>
      </c>
      <c r="D732" s="834" t="s">
        <v>3310</v>
      </c>
      <c r="E732" s="903" t="s">
        <v>2691</v>
      </c>
      <c r="F732" s="834">
        <v>2009</v>
      </c>
      <c r="G732" s="903" t="s">
        <v>3292</v>
      </c>
      <c r="H732" s="903" t="s">
        <v>3311</v>
      </c>
      <c r="I732" s="903" t="s">
        <v>3312</v>
      </c>
      <c r="J732" s="904">
        <v>1247.5999999999999</v>
      </c>
      <c r="K732" s="904">
        <v>7201</v>
      </c>
      <c r="L732" s="837">
        <v>36514</v>
      </c>
      <c r="M732" s="837">
        <v>155785</v>
      </c>
      <c r="N732" s="827">
        <f t="shared" si="31"/>
        <v>192299</v>
      </c>
      <c r="O732" s="905"/>
      <c r="P732" s="905"/>
      <c r="Q732" s="903" t="s">
        <v>6553</v>
      </c>
      <c r="R732" s="903" t="s">
        <v>6554</v>
      </c>
      <c r="S732" s="908">
        <v>24594</v>
      </c>
      <c r="T732" s="838" t="s">
        <v>2716</v>
      </c>
      <c r="U732" s="841" t="s">
        <v>3313</v>
      </c>
      <c r="V732" s="909" t="s">
        <v>3314</v>
      </c>
      <c r="W732" s="868">
        <v>6</v>
      </c>
      <c r="X732" s="834"/>
    </row>
    <row r="733" spans="1:24" ht="24.95" customHeight="1">
      <c r="A733" s="806">
        <v>147</v>
      </c>
      <c r="B733" s="860" t="s">
        <v>2905</v>
      </c>
      <c r="C733" s="835" t="s">
        <v>3290</v>
      </c>
      <c r="D733" s="834" t="s">
        <v>3315</v>
      </c>
      <c r="E733" s="903" t="s">
        <v>2691</v>
      </c>
      <c r="F733" s="834">
        <v>1999</v>
      </c>
      <c r="G733" s="903" t="s">
        <v>3292</v>
      </c>
      <c r="H733" s="903" t="s">
        <v>3316</v>
      </c>
      <c r="I733" s="903" t="s">
        <v>3317</v>
      </c>
      <c r="J733" s="904">
        <v>0</v>
      </c>
      <c r="K733" s="904">
        <v>8021</v>
      </c>
      <c r="L733" s="837">
        <v>0</v>
      </c>
      <c r="M733" s="837">
        <v>42772</v>
      </c>
      <c r="N733" s="827">
        <f t="shared" si="31"/>
        <v>42772</v>
      </c>
      <c r="O733" s="905"/>
      <c r="P733" s="905"/>
      <c r="Q733" s="903" t="s">
        <v>6548</v>
      </c>
      <c r="R733" s="903" t="s">
        <v>6550</v>
      </c>
      <c r="S733" s="853">
        <v>1706</v>
      </c>
      <c r="T733" s="838" t="s">
        <v>2716</v>
      </c>
      <c r="U733" s="841" t="s">
        <v>3318</v>
      </c>
      <c r="V733" s="909" t="s">
        <v>2806</v>
      </c>
      <c r="W733" s="868">
        <v>2</v>
      </c>
      <c r="X733" s="834"/>
    </row>
    <row r="734" spans="1:24" ht="24.95" customHeight="1">
      <c r="A734" s="806">
        <v>148</v>
      </c>
      <c r="B734" s="860" t="s">
        <v>2905</v>
      </c>
      <c r="C734" s="835" t="s">
        <v>3290</v>
      </c>
      <c r="D734" s="834" t="s">
        <v>3319</v>
      </c>
      <c r="E734" s="903" t="s">
        <v>2691</v>
      </c>
      <c r="F734" s="834">
        <v>1995</v>
      </c>
      <c r="G734" s="903" t="s">
        <v>3292</v>
      </c>
      <c r="H734" s="903" t="s">
        <v>3316</v>
      </c>
      <c r="I734" s="903" t="s">
        <v>3320</v>
      </c>
      <c r="J734" s="904">
        <v>0</v>
      </c>
      <c r="K734" s="904">
        <v>7057</v>
      </c>
      <c r="L734" s="837">
        <v>0</v>
      </c>
      <c r="M734" s="837">
        <v>36908</v>
      </c>
      <c r="N734" s="827">
        <f t="shared" si="31"/>
        <v>36908</v>
      </c>
      <c r="O734" s="905"/>
      <c r="P734" s="905"/>
      <c r="Q734" s="903" t="s">
        <v>6553</v>
      </c>
      <c r="R734" s="903" t="s">
        <v>6555</v>
      </c>
      <c r="S734" s="853">
        <v>2273</v>
      </c>
      <c r="T734" s="838" t="s">
        <v>2716</v>
      </c>
      <c r="U734" s="841" t="s">
        <v>3321</v>
      </c>
      <c r="V734" s="909" t="s">
        <v>3322</v>
      </c>
      <c r="W734" s="868">
        <v>7</v>
      </c>
      <c r="X734" s="834"/>
    </row>
    <row r="735" spans="1:24" ht="24.95" customHeight="1">
      <c r="A735" s="806">
        <v>149</v>
      </c>
      <c r="B735" s="860" t="s">
        <v>2905</v>
      </c>
      <c r="C735" s="835" t="s">
        <v>3290</v>
      </c>
      <c r="D735" s="834" t="s">
        <v>3323</v>
      </c>
      <c r="E735" s="903" t="s">
        <v>2691</v>
      </c>
      <c r="F735" s="834">
        <v>1997</v>
      </c>
      <c r="G735" s="903" t="s">
        <v>3292</v>
      </c>
      <c r="H735" s="903" t="s">
        <v>3311</v>
      </c>
      <c r="I735" s="903" t="s">
        <v>3324</v>
      </c>
      <c r="J735" s="904">
        <v>291.39</v>
      </c>
      <c r="K735" s="904">
        <v>5960</v>
      </c>
      <c r="L735" s="837">
        <v>13000</v>
      </c>
      <c r="M735" s="837">
        <v>19668</v>
      </c>
      <c r="N735" s="827">
        <f t="shared" si="31"/>
        <v>32668</v>
      </c>
      <c r="O735" s="905"/>
      <c r="P735" s="905"/>
      <c r="Q735" s="903" t="s">
        <v>6551</v>
      </c>
      <c r="R735" s="903" t="s">
        <v>6556</v>
      </c>
      <c r="S735" s="853">
        <v>3031</v>
      </c>
      <c r="T735" s="814" t="s">
        <v>2669</v>
      </c>
      <c r="U735" s="841" t="s">
        <v>3325</v>
      </c>
      <c r="V735" s="909" t="s">
        <v>3326</v>
      </c>
      <c r="W735" s="868">
        <v>5</v>
      </c>
      <c r="X735" s="834"/>
    </row>
    <row r="736" spans="1:24" ht="24.95" customHeight="1">
      <c r="A736" s="806">
        <v>150</v>
      </c>
      <c r="B736" s="860" t="s">
        <v>2905</v>
      </c>
      <c r="C736" s="835" t="s">
        <v>3290</v>
      </c>
      <c r="D736" s="834" t="s">
        <v>3327</v>
      </c>
      <c r="E736" s="903" t="s">
        <v>2781</v>
      </c>
      <c r="F736" s="834">
        <v>2009</v>
      </c>
      <c r="G736" s="903" t="s">
        <v>3292</v>
      </c>
      <c r="H736" s="903" t="s">
        <v>3301</v>
      </c>
      <c r="I736" s="903" t="s">
        <v>3328</v>
      </c>
      <c r="J736" s="904">
        <v>1854</v>
      </c>
      <c r="K736" s="904">
        <v>15079</v>
      </c>
      <c r="L736" s="837">
        <v>15839</v>
      </c>
      <c r="M736" s="837">
        <v>474903</v>
      </c>
      <c r="N736" s="827">
        <f t="shared" si="31"/>
        <v>490742</v>
      </c>
      <c r="O736" s="905"/>
      <c r="P736" s="905"/>
      <c r="Q736" s="903" t="s">
        <v>6548</v>
      </c>
      <c r="R736" s="903" t="s">
        <v>6557</v>
      </c>
      <c r="S736" s="853">
        <v>6745</v>
      </c>
      <c r="T736" s="838" t="s">
        <v>2716</v>
      </c>
      <c r="U736" s="841" t="s">
        <v>3329</v>
      </c>
      <c r="V736" s="909" t="s">
        <v>3330</v>
      </c>
      <c r="W736" s="868">
        <v>1</v>
      </c>
      <c r="X736" s="834"/>
    </row>
    <row r="737" spans="1:24" ht="24.95" customHeight="1">
      <c r="A737" s="806">
        <v>151</v>
      </c>
      <c r="B737" s="860" t="s">
        <v>2905</v>
      </c>
      <c r="C737" s="835" t="s">
        <v>3290</v>
      </c>
      <c r="D737" s="834" t="s">
        <v>3331</v>
      </c>
      <c r="E737" s="903" t="s">
        <v>2691</v>
      </c>
      <c r="F737" s="834">
        <v>1994</v>
      </c>
      <c r="G737" s="903" t="s">
        <v>3292</v>
      </c>
      <c r="H737" s="903" t="s">
        <v>3301</v>
      </c>
      <c r="I737" s="903" t="s">
        <v>3332</v>
      </c>
      <c r="J737" s="904">
        <v>1235</v>
      </c>
      <c r="K737" s="904">
        <v>11699</v>
      </c>
      <c r="L737" s="837">
        <v>362008</v>
      </c>
      <c r="M737" s="837">
        <v>57380</v>
      </c>
      <c r="N737" s="827">
        <f t="shared" si="31"/>
        <v>419388</v>
      </c>
      <c r="O737" s="905"/>
      <c r="P737" s="905"/>
      <c r="Q737" s="903" t="s">
        <v>6551</v>
      </c>
      <c r="R737" s="903" t="s">
        <v>6558</v>
      </c>
      <c r="S737" s="853">
        <v>8748</v>
      </c>
      <c r="T737" s="838" t="s">
        <v>2716</v>
      </c>
      <c r="U737" s="841" t="s">
        <v>3333</v>
      </c>
      <c r="V737" s="909" t="s">
        <v>3334</v>
      </c>
      <c r="W737" s="868">
        <v>3</v>
      </c>
      <c r="X737" s="834"/>
    </row>
    <row r="738" spans="1:24" ht="24.95" customHeight="1">
      <c r="A738" s="806">
        <v>152</v>
      </c>
      <c r="B738" s="860" t="s">
        <v>2905</v>
      </c>
      <c r="C738" s="835" t="s">
        <v>3290</v>
      </c>
      <c r="D738" s="834" t="s">
        <v>3335</v>
      </c>
      <c r="E738" s="903" t="s">
        <v>2691</v>
      </c>
      <c r="F738" s="834">
        <v>1999</v>
      </c>
      <c r="G738" s="903" t="s">
        <v>3292</v>
      </c>
      <c r="H738" s="903" t="s">
        <v>3336</v>
      </c>
      <c r="I738" s="903" t="s">
        <v>3337</v>
      </c>
      <c r="J738" s="904">
        <v>1166</v>
      </c>
      <c r="K738" s="904">
        <v>10276</v>
      </c>
      <c r="L738" s="837">
        <v>310040</v>
      </c>
      <c r="M738" s="837">
        <v>126027</v>
      </c>
      <c r="N738" s="827">
        <f t="shared" si="31"/>
        <v>436067</v>
      </c>
      <c r="O738" s="905"/>
      <c r="P738" s="905"/>
      <c r="Q738" s="903" t="s">
        <v>6548</v>
      </c>
      <c r="R738" s="905" t="s">
        <v>6559</v>
      </c>
      <c r="S738" s="853">
        <v>105</v>
      </c>
      <c r="T738" s="838" t="s">
        <v>2716</v>
      </c>
      <c r="U738" s="834" t="s">
        <v>3338</v>
      </c>
      <c r="V738" s="909" t="s">
        <v>3339</v>
      </c>
      <c r="W738" s="868">
        <v>1</v>
      </c>
      <c r="X738" s="834"/>
    </row>
    <row r="739" spans="1:24" ht="24.95" customHeight="1">
      <c r="A739" s="806">
        <v>153</v>
      </c>
      <c r="B739" s="860" t="s">
        <v>2617</v>
      </c>
      <c r="C739" s="860" t="s">
        <v>3340</v>
      </c>
      <c r="D739" s="860" t="s">
        <v>1939</v>
      </c>
      <c r="E739" s="855" t="s">
        <v>225</v>
      </c>
      <c r="F739" s="814">
        <v>2007</v>
      </c>
      <c r="G739" s="814" t="s">
        <v>3341</v>
      </c>
      <c r="H739" s="814" t="s">
        <v>3342</v>
      </c>
      <c r="I739" s="814" t="s">
        <v>3343</v>
      </c>
      <c r="J739" s="827">
        <v>0</v>
      </c>
      <c r="K739" s="827">
        <v>0</v>
      </c>
      <c r="L739" s="827">
        <v>0</v>
      </c>
      <c r="M739" s="827">
        <v>0</v>
      </c>
      <c r="N739" s="827">
        <f t="shared" si="31"/>
        <v>0</v>
      </c>
      <c r="O739" s="823" t="s">
        <v>6456</v>
      </c>
      <c r="P739" s="1415" t="s">
        <v>6560</v>
      </c>
      <c r="Q739" s="829"/>
      <c r="R739" s="830"/>
      <c r="S739" s="853"/>
      <c r="T739" s="860"/>
      <c r="U739" s="841"/>
      <c r="V739" s="841"/>
      <c r="W739" s="862"/>
      <c r="X739" s="814"/>
    </row>
    <row r="740" spans="1:24" ht="24.95" customHeight="1">
      <c r="A740" s="806">
        <v>154</v>
      </c>
      <c r="B740" s="807" t="s">
        <v>3344</v>
      </c>
      <c r="C740" s="808" t="s">
        <v>3345</v>
      </c>
      <c r="D740" s="808" t="s">
        <v>3346</v>
      </c>
      <c r="E740" s="808" t="s">
        <v>2691</v>
      </c>
      <c r="F740" s="808">
        <v>2015</v>
      </c>
      <c r="G740" s="814" t="s">
        <v>3341</v>
      </c>
      <c r="H740" s="814" t="s">
        <v>3347</v>
      </c>
      <c r="I740" s="814" t="s">
        <v>3348</v>
      </c>
      <c r="J740" s="827">
        <v>1679.1</v>
      </c>
      <c r="K740" s="827">
        <v>9649</v>
      </c>
      <c r="L740" s="827">
        <v>931349</v>
      </c>
      <c r="M740" s="827">
        <v>442733</v>
      </c>
      <c r="N740" s="827">
        <f t="shared" si="31"/>
        <v>1374082</v>
      </c>
      <c r="O740" s="852" t="s">
        <v>6456</v>
      </c>
      <c r="P740" s="852" t="s">
        <v>6561</v>
      </c>
      <c r="Q740" s="852"/>
      <c r="R740" s="852"/>
      <c r="S740" s="858"/>
      <c r="T740" s="814"/>
      <c r="U740" s="814"/>
      <c r="V740" s="814"/>
      <c r="W740" s="857"/>
      <c r="X740" s="814"/>
    </row>
    <row r="741" spans="1:24" ht="24.95" customHeight="1">
      <c r="A741" s="806">
        <v>155</v>
      </c>
      <c r="B741" s="850" t="s">
        <v>2617</v>
      </c>
      <c r="C741" s="850" t="s">
        <v>3340</v>
      </c>
      <c r="D741" s="814" t="s">
        <v>3349</v>
      </c>
      <c r="E741" s="855" t="s">
        <v>225</v>
      </c>
      <c r="F741" s="814">
        <v>1994</v>
      </c>
      <c r="G741" s="814" t="s">
        <v>3341</v>
      </c>
      <c r="H741" s="814" t="s">
        <v>3350</v>
      </c>
      <c r="I741" s="814" t="s">
        <v>3351</v>
      </c>
      <c r="J741" s="827">
        <v>721.45</v>
      </c>
      <c r="K741" s="827">
        <v>4149</v>
      </c>
      <c r="L741" s="827">
        <v>131512</v>
      </c>
      <c r="M741" s="827">
        <v>66616</v>
      </c>
      <c r="N741" s="827">
        <f t="shared" si="31"/>
        <v>198128</v>
      </c>
      <c r="O741" s="823"/>
      <c r="P741" s="910"/>
      <c r="Q741" s="852" t="s">
        <v>6495</v>
      </c>
      <c r="R741" s="910" t="s">
        <v>6562</v>
      </c>
      <c r="S741" s="858">
        <v>1136</v>
      </c>
      <c r="T741" s="838" t="s">
        <v>2716</v>
      </c>
      <c r="U741" s="814" t="s">
        <v>3352</v>
      </c>
      <c r="V741" s="814" t="s">
        <v>3353</v>
      </c>
      <c r="W741" s="888">
        <v>3</v>
      </c>
      <c r="X741" s="814"/>
    </row>
    <row r="742" spans="1:24" ht="24.95" customHeight="1">
      <c r="A742" s="806">
        <v>156</v>
      </c>
      <c r="B742" s="850" t="s">
        <v>2617</v>
      </c>
      <c r="C742" s="850" t="s">
        <v>3340</v>
      </c>
      <c r="D742" s="814" t="s">
        <v>3354</v>
      </c>
      <c r="E742" s="855" t="s">
        <v>225</v>
      </c>
      <c r="F742" s="814">
        <v>1994</v>
      </c>
      <c r="G742" s="814" t="s">
        <v>3341</v>
      </c>
      <c r="H742" s="814" t="s">
        <v>3355</v>
      </c>
      <c r="I742" s="814" t="s">
        <v>3356</v>
      </c>
      <c r="J742" s="827">
        <v>1072.1600000000001</v>
      </c>
      <c r="K742" s="827">
        <v>6010</v>
      </c>
      <c r="L742" s="827">
        <v>326394</v>
      </c>
      <c r="M742" s="827">
        <v>131852</v>
      </c>
      <c r="N742" s="827">
        <f t="shared" si="31"/>
        <v>458246</v>
      </c>
      <c r="O742" s="823"/>
      <c r="P742" s="823"/>
      <c r="Q742" s="852" t="s">
        <v>6495</v>
      </c>
      <c r="R742" s="823" t="s">
        <v>3357</v>
      </c>
      <c r="S742" s="858">
        <v>4040</v>
      </c>
      <c r="T742" s="838" t="s">
        <v>2716</v>
      </c>
      <c r="U742" s="814" t="s">
        <v>3358</v>
      </c>
      <c r="V742" s="814" t="s">
        <v>3359</v>
      </c>
      <c r="W742" s="889">
        <v>1.3</v>
      </c>
      <c r="X742" s="814"/>
    </row>
    <row r="743" spans="1:24" ht="24.95" customHeight="1">
      <c r="A743" s="806">
        <v>157</v>
      </c>
      <c r="B743" s="850" t="s">
        <v>2617</v>
      </c>
      <c r="C743" s="850" t="s">
        <v>3340</v>
      </c>
      <c r="D743" s="814" t="s">
        <v>3360</v>
      </c>
      <c r="E743" s="855" t="s">
        <v>225</v>
      </c>
      <c r="F743" s="814">
        <v>1995</v>
      </c>
      <c r="G743" s="814" t="s">
        <v>3341</v>
      </c>
      <c r="H743" s="814" t="s">
        <v>3342</v>
      </c>
      <c r="I743" s="814" t="s">
        <v>3361</v>
      </c>
      <c r="J743" s="827">
        <v>1522.6</v>
      </c>
      <c r="K743" s="827">
        <v>8987</v>
      </c>
      <c r="L743" s="827">
        <v>302907</v>
      </c>
      <c r="M743" s="827">
        <v>60753</v>
      </c>
      <c r="N743" s="827">
        <f t="shared" si="31"/>
        <v>363660</v>
      </c>
      <c r="O743" s="823"/>
      <c r="P743" s="823"/>
      <c r="Q743" s="823" t="s">
        <v>394</v>
      </c>
      <c r="R743" s="823" t="s">
        <v>3362</v>
      </c>
      <c r="S743" s="858">
        <v>5290</v>
      </c>
      <c r="T743" s="838" t="s">
        <v>2716</v>
      </c>
      <c r="U743" s="814" t="s">
        <v>2994</v>
      </c>
      <c r="V743" s="814" t="s">
        <v>486</v>
      </c>
      <c r="W743" s="888">
        <v>1</v>
      </c>
      <c r="X743" s="814"/>
    </row>
    <row r="744" spans="1:24" ht="24.95" customHeight="1">
      <c r="A744" s="806">
        <v>158</v>
      </c>
      <c r="B744" s="850" t="s">
        <v>2617</v>
      </c>
      <c r="C744" s="850" t="s">
        <v>3340</v>
      </c>
      <c r="D744" s="814" t="s">
        <v>3363</v>
      </c>
      <c r="E744" s="855" t="s">
        <v>225</v>
      </c>
      <c r="F744" s="814">
        <v>1999</v>
      </c>
      <c r="G744" s="814" t="s">
        <v>3341</v>
      </c>
      <c r="H744" s="814" t="s">
        <v>3364</v>
      </c>
      <c r="I744" s="814" t="s">
        <v>3365</v>
      </c>
      <c r="J744" s="827">
        <v>1025.98</v>
      </c>
      <c r="K744" s="827">
        <v>9488</v>
      </c>
      <c r="L744" s="827">
        <v>112348</v>
      </c>
      <c r="M744" s="827">
        <v>148012</v>
      </c>
      <c r="N744" s="827">
        <f t="shared" si="31"/>
        <v>260360</v>
      </c>
      <c r="O744" s="823"/>
      <c r="P744" s="910"/>
      <c r="Q744" s="852" t="s">
        <v>6495</v>
      </c>
      <c r="R744" s="910" t="s">
        <v>6563</v>
      </c>
      <c r="S744" s="858">
        <v>1400</v>
      </c>
      <c r="T744" s="838" t="s">
        <v>2716</v>
      </c>
      <c r="U744" s="814" t="s">
        <v>3366</v>
      </c>
      <c r="V744" s="814" t="s">
        <v>3367</v>
      </c>
      <c r="W744" s="888">
        <v>5</v>
      </c>
      <c r="X744" s="814"/>
    </row>
    <row r="745" spans="1:24" ht="24.95" customHeight="1">
      <c r="A745" s="806">
        <v>159</v>
      </c>
      <c r="B745" s="850" t="s">
        <v>2617</v>
      </c>
      <c r="C745" s="850" t="s">
        <v>3340</v>
      </c>
      <c r="D745" s="814" t="s">
        <v>3368</v>
      </c>
      <c r="E745" s="855" t="s">
        <v>225</v>
      </c>
      <c r="F745" s="814">
        <v>1999</v>
      </c>
      <c r="G745" s="814" t="s">
        <v>3341</v>
      </c>
      <c r="H745" s="814" t="s">
        <v>3347</v>
      </c>
      <c r="I745" s="814" t="s">
        <v>3369</v>
      </c>
      <c r="J745" s="827">
        <v>868.48</v>
      </c>
      <c r="K745" s="827">
        <v>10581</v>
      </c>
      <c r="L745" s="827">
        <v>270675</v>
      </c>
      <c r="M745" s="827">
        <v>192838</v>
      </c>
      <c r="N745" s="827">
        <f t="shared" si="31"/>
        <v>463513</v>
      </c>
      <c r="O745" s="823"/>
      <c r="P745" s="823"/>
      <c r="Q745" s="852" t="s">
        <v>6495</v>
      </c>
      <c r="R745" s="823" t="s">
        <v>6563</v>
      </c>
      <c r="S745" s="858">
        <v>4760</v>
      </c>
      <c r="T745" s="838" t="s">
        <v>2716</v>
      </c>
      <c r="U745" s="814" t="s">
        <v>3370</v>
      </c>
      <c r="V745" s="814" t="s">
        <v>3371</v>
      </c>
      <c r="W745" s="889">
        <v>3.5</v>
      </c>
      <c r="X745" s="814"/>
    </row>
    <row r="746" spans="1:24" ht="24.95" customHeight="1">
      <c r="A746" s="806">
        <v>160</v>
      </c>
      <c r="B746" s="850" t="s">
        <v>2617</v>
      </c>
      <c r="C746" s="850" t="s">
        <v>3340</v>
      </c>
      <c r="D746" s="814" t="s">
        <v>3372</v>
      </c>
      <c r="E746" s="855" t="s">
        <v>225</v>
      </c>
      <c r="F746" s="814">
        <v>2000</v>
      </c>
      <c r="G746" s="814" t="s">
        <v>3341</v>
      </c>
      <c r="H746" s="814" t="s">
        <v>3350</v>
      </c>
      <c r="I746" s="814" t="s">
        <v>3373</v>
      </c>
      <c r="J746" s="827">
        <v>937.94</v>
      </c>
      <c r="K746" s="827">
        <v>10004</v>
      </c>
      <c r="L746" s="827">
        <v>239574</v>
      </c>
      <c r="M746" s="827">
        <v>103815</v>
      </c>
      <c r="N746" s="827">
        <f t="shared" si="31"/>
        <v>343389</v>
      </c>
      <c r="O746" s="823"/>
      <c r="P746" s="823"/>
      <c r="Q746" s="852" t="s">
        <v>6495</v>
      </c>
      <c r="R746" s="823" t="s">
        <v>6563</v>
      </c>
      <c r="S746" s="858">
        <v>1330</v>
      </c>
      <c r="T746" s="838" t="s">
        <v>2716</v>
      </c>
      <c r="U746" s="814" t="s">
        <v>3374</v>
      </c>
      <c r="V746" s="814" t="s">
        <v>3375</v>
      </c>
      <c r="W746" s="888">
        <v>3</v>
      </c>
      <c r="X746" s="814"/>
    </row>
    <row r="747" spans="1:24" ht="24.95" customHeight="1">
      <c r="A747" s="806">
        <v>161</v>
      </c>
      <c r="B747" s="850" t="s">
        <v>2617</v>
      </c>
      <c r="C747" s="850" t="s">
        <v>3340</v>
      </c>
      <c r="D747" s="814" t="s">
        <v>3376</v>
      </c>
      <c r="E747" s="855" t="s">
        <v>225</v>
      </c>
      <c r="F747" s="814">
        <v>2012</v>
      </c>
      <c r="G747" s="814" t="s">
        <v>3341</v>
      </c>
      <c r="H747" s="814" t="s">
        <v>3377</v>
      </c>
      <c r="I747" s="814" t="s">
        <v>3378</v>
      </c>
      <c r="J747" s="827">
        <v>1893.38</v>
      </c>
      <c r="K747" s="827">
        <v>15747</v>
      </c>
      <c r="L747" s="827">
        <v>849754</v>
      </c>
      <c r="M747" s="827">
        <v>614157</v>
      </c>
      <c r="N747" s="827">
        <f t="shared" si="31"/>
        <v>1463911</v>
      </c>
      <c r="O747" s="823"/>
      <c r="P747" s="910"/>
      <c r="Q747" s="823" t="s">
        <v>537</v>
      </c>
      <c r="R747" s="910" t="s">
        <v>537</v>
      </c>
      <c r="S747" s="858">
        <v>10423</v>
      </c>
      <c r="T747" s="838" t="s">
        <v>2716</v>
      </c>
      <c r="U747" s="814" t="s">
        <v>3379</v>
      </c>
      <c r="V747" s="814" t="s">
        <v>3380</v>
      </c>
      <c r="W747" s="888">
        <v>2</v>
      </c>
      <c r="X747" s="814"/>
    </row>
    <row r="748" spans="1:24" ht="31.5" customHeight="1">
      <c r="A748" s="806">
        <v>162</v>
      </c>
      <c r="B748" s="860" t="s">
        <v>2905</v>
      </c>
      <c r="C748" s="860" t="s">
        <v>3381</v>
      </c>
      <c r="D748" s="835" t="s">
        <v>3382</v>
      </c>
      <c r="E748" s="835" t="s">
        <v>2698</v>
      </c>
      <c r="F748" s="835">
        <v>2013</v>
      </c>
      <c r="G748" s="835" t="s">
        <v>3383</v>
      </c>
      <c r="H748" s="835" t="s">
        <v>3384</v>
      </c>
      <c r="I748" s="911" t="s">
        <v>3385</v>
      </c>
      <c r="J748" s="912">
        <v>1752.36</v>
      </c>
      <c r="K748" s="912">
        <v>15343</v>
      </c>
      <c r="L748" s="837">
        <v>423712</v>
      </c>
      <c r="M748" s="837">
        <v>639702</v>
      </c>
      <c r="N748" s="827">
        <f t="shared" si="31"/>
        <v>1063414</v>
      </c>
      <c r="O748" s="834" t="s">
        <v>6457</v>
      </c>
      <c r="P748" s="861" t="s">
        <v>6564</v>
      </c>
      <c r="Q748" s="913"/>
      <c r="R748" s="861"/>
      <c r="S748" s="853"/>
      <c r="T748" s="860"/>
      <c r="U748" s="841"/>
      <c r="V748" s="841"/>
      <c r="W748" s="862"/>
      <c r="X748" s="814"/>
    </row>
    <row r="749" spans="1:24" ht="24.95" customHeight="1">
      <c r="A749" s="806">
        <v>163</v>
      </c>
      <c r="B749" s="860" t="s">
        <v>2905</v>
      </c>
      <c r="C749" s="860" t="s">
        <v>3381</v>
      </c>
      <c r="D749" s="806" t="s">
        <v>3386</v>
      </c>
      <c r="E749" s="806" t="s">
        <v>2698</v>
      </c>
      <c r="F749" s="808">
        <v>1994</v>
      </c>
      <c r="G749" s="808" t="s">
        <v>3383</v>
      </c>
      <c r="H749" s="808" t="s">
        <v>3387</v>
      </c>
      <c r="I749" s="808" t="s">
        <v>3388</v>
      </c>
      <c r="J749" s="809">
        <v>862.16</v>
      </c>
      <c r="K749" s="809">
        <v>9796</v>
      </c>
      <c r="L749" s="809">
        <v>106180</v>
      </c>
      <c r="M749" s="809">
        <v>141062</v>
      </c>
      <c r="N749" s="827">
        <f t="shared" si="31"/>
        <v>247242</v>
      </c>
      <c r="O749" s="914"/>
      <c r="P749" s="883"/>
      <c r="Q749" s="883" t="s">
        <v>6462</v>
      </c>
      <c r="R749" s="860" t="s">
        <v>6565</v>
      </c>
      <c r="S749" s="858">
        <v>22284</v>
      </c>
      <c r="T749" s="814" t="s">
        <v>2669</v>
      </c>
      <c r="U749" s="814" t="s">
        <v>3389</v>
      </c>
      <c r="V749" s="814" t="s">
        <v>3390</v>
      </c>
      <c r="W749" s="888">
        <v>5</v>
      </c>
      <c r="X749" s="814"/>
    </row>
    <row r="750" spans="1:24" ht="24.95" customHeight="1">
      <c r="A750" s="806">
        <v>164</v>
      </c>
      <c r="B750" s="860" t="s">
        <v>2905</v>
      </c>
      <c r="C750" s="860" t="s">
        <v>3381</v>
      </c>
      <c r="D750" s="855" t="s">
        <v>3391</v>
      </c>
      <c r="E750" s="855" t="s">
        <v>2698</v>
      </c>
      <c r="F750" s="814">
        <v>2013</v>
      </c>
      <c r="G750" s="814" t="s">
        <v>3383</v>
      </c>
      <c r="H750" s="814" t="s">
        <v>3392</v>
      </c>
      <c r="I750" s="814" t="s">
        <v>3393</v>
      </c>
      <c r="J750" s="827">
        <v>767.83</v>
      </c>
      <c r="K750" s="827">
        <v>10192</v>
      </c>
      <c r="L750" s="827">
        <v>56638</v>
      </c>
      <c r="M750" s="827">
        <v>142688</v>
      </c>
      <c r="N750" s="827">
        <f t="shared" si="31"/>
        <v>199326</v>
      </c>
      <c r="O750" s="823"/>
      <c r="P750" s="852"/>
      <c r="Q750" s="852" t="s">
        <v>6462</v>
      </c>
      <c r="R750" s="852" t="s">
        <v>6566</v>
      </c>
      <c r="S750" s="858">
        <v>23430</v>
      </c>
      <c r="T750" s="814" t="s">
        <v>2669</v>
      </c>
      <c r="U750" s="814" t="s">
        <v>3394</v>
      </c>
      <c r="V750" s="814" t="s">
        <v>3395</v>
      </c>
      <c r="W750" s="888">
        <v>5</v>
      </c>
      <c r="X750" s="814"/>
    </row>
    <row r="751" spans="1:24" s="915" customFormat="1" ht="24.95" customHeight="1">
      <c r="A751" s="806">
        <v>165</v>
      </c>
      <c r="B751" s="850" t="s">
        <v>2696</v>
      </c>
      <c r="C751" s="850" t="s">
        <v>3396</v>
      </c>
      <c r="D751" s="814" t="s">
        <v>3397</v>
      </c>
      <c r="E751" s="814" t="s">
        <v>2691</v>
      </c>
      <c r="F751" s="814">
        <v>2012</v>
      </c>
      <c r="G751" s="814" t="s">
        <v>3398</v>
      </c>
      <c r="H751" s="814" t="s">
        <v>3399</v>
      </c>
      <c r="I751" s="814" t="s">
        <v>3400</v>
      </c>
      <c r="J751" s="827">
        <v>1423.6</v>
      </c>
      <c r="K751" s="827">
        <v>15831</v>
      </c>
      <c r="L751" s="827">
        <v>128972</v>
      </c>
      <c r="M751" s="827">
        <v>192003</v>
      </c>
      <c r="N751" s="827">
        <f t="shared" si="31"/>
        <v>320975</v>
      </c>
      <c r="O751" s="834" t="s">
        <v>6457</v>
      </c>
      <c r="P751" s="852" t="s">
        <v>6567</v>
      </c>
      <c r="Q751" s="852"/>
      <c r="R751" s="852"/>
      <c r="S751" s="858"/>
      <c r="T751" s="814"/>
      <c r="U751" s="814"/>
      <c r="V751" s="814"/>
      <c r="W751" s="857"/>
      <c r="X751" s="814"/>
    </row>
    <row r="752" spans="1:24" s="915" customFormat="1" ht="24.95" customHeight="1">
      <c r="A752" s="806">
        <v>166</v>
      </c>
      <c r="B752" s="814" t="s">
        <v>2696</v>
      </c>
      <c r="C752" s="814" t="s">
        <v>3396</v>
      </c>
      <c r="D752" s="814" t="s">
        <v>3401</v>
      </c>
      <c r="E752" s="814" t="s">
        <v>2918</v>
      </c>
      <c r="F752" s="814">
        <v>2017</v>
      </c>
      <c r="G752" s="814" t="s">
        <v>3398</v>
      </c>
      <c r="H752" s="814" t="s">
        <v>3402</v>
      </c>
      <c r="I752" s="814" t="s">
        <v>3403</v>
      </c>
      <c r="J752" s="827">
        <v>3692</v>
      </c>
      <c r="K752" s="827">
        <v>27937</v>
      </c>
      <c r="L752" s="827">
        <v>1283307</v>
      </c>
      <c r="M752" s="827">
        <v>1325229</v>
      </c>
      <c r="N752" s="827">
        <f t="shared" si="31"/>
        <v>2608536</v>
      </c>
      <c r="O752" s="834" t="s">
        <v>6457</v>
      </c>
      <c r="P752" s="852" t="s">
        <v>6568</v>
      </c>
      <c r="Q752" s="852"/>
      <c r="R752" s="852"/>
      <c r="S752" s="858"/>
      <c r="T752" s="814"/>
      <c r="U752" s="814"/>
      <c r="V752" s="814"/>
      <c r="W752" s="857"/>
      <c r="X752" s="814"/>
    </row>
    <row r="753" spans="1:24" s="915" customFormat="1" ht="24.95" customHeight="1">
      <c r="A753" s="806">
        <v>167</v>
      </c>
      <c r="B753" s="850" t="s">
        <v>2696</v>
      </c>
      <c r="C753" s="850" t="s">
        <v>3396</v>
      </c>
      <c r="D753" s="814" t="s">
        <v>3404</v>
      </c>
      <c r="E753" s="814" t="s">
        <v>2691</v>
      </c>
      <c r="F753" s="814">
        <v>1993</v>
      </c>
      <c r="G753" s="814" t="s">
        <v>3398</v>
      </c>
      <c r="H753" s="814" t="s">
        <v>3399</v>
      </c>
      <c r="I753" s="814" t="s">
        <v>3405</v>
      </c>
      <c r="J753" s="827">
        <v>0</v>
      </c>
      <c r="K753" s="827">
        <v>27362</v>
      </c>
      <c r="L753" s="827">
        <v>0</v>
      </c>
      <c r="M753" s="827">
        <v>107806</v>
      </c>
      <c r="N753" s="827">
        <f t="shared" si="31"/>
        <v>107806</v>
      </c>
      <c r="O753" s="852"/>
      <c r="P753" s="852"/>
      <c r="Q753" s="816" t="s">
        <v>6457</v>
      </c>
      <c r="R753" s="852" t="s">
        <v>6569</v>
      </c>
      <c r="S753" s="858">
        <v>0</v>
      </c>
      <c r="T753" s="838" t="s">
        <v>2716</v>
      </c>
      <c r="U753" s="814" t="s">
        <v>3406</v>
      </c>
      <c r="V753" s="814" t="s">
        <v>3407</v>
      </c>
      <c r="W753" s="916" t="s">
        <v>3408</v>
      </c>
      <c r="X753" s="814" t="s">
        <v>2818</v>
      </c>
    </row>
    <row r="754" spans="1:24" s="915" customFormat="1" ht="24.95" customHeight="1">
      <c r="A754" s="806">
        <v>168</v>
      </c>
      <c r="B754" s="850" t="s">
        <v>2696</v>
      </c>
      <c r="C754" s="850" t="s">
        <v>3396</v>
      </c>
      <c r="D754" s="814" t="s">
        <v>3409</v>
      </c>
      <c r="E754" s="814" t="s">
        <v>2691</v>
      </c>
      <c r="F754" s="814">
        <v>1993</v>
      </c>
      <c r="G754" s="814" t="s">
        <v>3398</v>
      </c>
      <c r="H754" s="814" t="s">
        <v>3399</v>
      </c>
      <c r="I754" s="814" t="s">
        <v>3410</v>
      </c>
      <c r="J754" s="827">
        <v>247.93</v>
      </c>
      <c r="K754" s="827">
        <v>7336</v>
      </c>
      <c r="L754" s="827">
        <v>5967</v>
      </c>
      <c r="M754" s="827">
        <v>35140</v>
      </c>
      <c r="N754" s="827">
        <f t="shared" si="31"/>
        <v>41107</v>
      </c>
      <c r="O754" s="852"/>
      <c r="P754" s="852"/>
      <c r="Q754" s="852" t="s">
        <v>6529</v>
      </c>
      <c r="R754" s="852" t="s">
        <v>6570</v>
      </c>
      <c r="S754" s="858">
        <v>4841</v>
      </c>
      <c r="T754" s="838" t="s">
        <v>2716</v>
      </c>
      <c r="U754" s="814" t="s">
        <v>3411</v>
      </c>
      <c r="V754" s="814" t="s">
        <v>3412</v>
      </c>
      <c r="W754" s="916" t="s">
        <v>3413</v>
      </c>
      <c r="X754" s="814"/>
    </row>
    <row r="755" spans="1:24" ht="24.95" customHeight="1">
      <c r="A755" s="806">
        <v>169</v>
      </c>
      <c r="B755" s="850" t="s">
        <v>2905</v>
      </c>
      <c r="C755" s="850" t="s">
        <v>3414</v>
      </c>
      <c r="D755" s="860" t="s">
        <v>3415</v>
      </c>
      <c r="E755" s="855" t="s">
        <v>2691</v>
      </c>
      <c r="F755" s="814">
        <v>1999</v>
      </c>
      <c r="G755" s="814" t="s">
        <v>3416</v>
      </c>
      <c r="H755" s="814" t="s">
        <v>3417</v>
      </c>
      <c r="I755" s="814" t="s">
        <v>3418</v>
      </c>
      <c r="J755" s="827">
        <v>2595.12</v>
      </c>
      <c r="K755" s="827">
        <v>8528</v>
      </c>
      <c r="L755" s="827">
        <v>1097245</v>
      </c>
      <c r="M755" s="827">
        <v>249018</v>
      </c>
      <c r="N755" s="827">
        <f t="shared" si="31"/>
        <v>1346263</v>
      </c>
      <c r="O755" s="834" t="s">
        <v>6457</v>
      </c>
      <c r="P755" s="852" t="s">
        <v>6571</v>
      </c>
      <c r="Q755" s="852"/>
      <c r="R755" s="852"/>
      <c r="S755" s="858"/>
      <c r="T755" s="814"/>
      <c r="U755" s="814"/>
      <c r="V755" s="814"/>
      <c r="W755" s="857"/>
      <c r="X755" s="814"/>
    </row>
    <row r="756" spans="1:24" ht="24.95" customHeight="1">
      <c r="A756" s="806">
        <v>170</v>
      </c>
      <c r="B756" s="860" t="s">
        <v>2905</v>
      </c>
      <c r="C756" s="860" t="s">
        <v>3414</v>
      </c>
      <c r="D756" s="860" t="s">
        <v>3419</v>
      </c>
      <c r="E756" s="855" t="s">
        <v>2698</v>
      </c>
      <c r="F756" s="814">
        <v>1997</v>
      </c>
      <c r="G756" s="814" t="s">
        <v>3416</v>
      </c>
      <c r="H756" s="814" t="s">
        <v>3420</v>
      </c>
      <c r="I756" s="814" t="s">
        <v>3421</v>
      </c>
      <c r="J756" s="827">
        <v>1263.5999999999999</v>
      </c>
      <c r="K756" s="827">
        <v>9901</v>
      </c>
      <c r="L756" s="827">
        <v>458908</v>
      </c>
      <c r="M756" s="827">
        <v>283287</v>
      </c>
      <c r="N756" s="827">
        <f t="shared" ref="N756:N768" si="32">SUM(L756:M756)</f>
        <v>742195</v>
      </c>
      <c r="O756" s="823"/>
      <c r="P756" s="1415"/>
      <c r="Q756" s="861" t="s">
        <v>6495</v>
      </c>
      <c r="R756" s="875" t="s">
        <v>6572</v>
      </c>
      <c r="S756" s="853">
        <v>19426</v>
      </c>
      <c r="T756" s="838" t="s">
        <v>2716</v>
      </c>
      <c r="U756" s="841" t="s">
        <v>3422</v>
      </c>
      <c r="V756" s="841" t="s">
        <v>3423</v>
      </c>
      <c r="W756" s="868">
        <v>5</v>
      </c>
      <c r="X756" s="814"/>
    </row>
    <row r="757" spans="1:24" ht="24.95" customHeight="1">
      <c r="A757" s="806">
        <v>171</v>
      </c>
      <c r="B757" s="850" t="s">
        <v>2905</v>
      </c>
      <c r="C757" s="850" t="s">
        <v>3414</v>
      </c>
      <c r="D757" s="860" t="s">
        <v>3424</v>
      </c>
      <c r="E757" s="855" t="s">
        <v>2691</v>
      </c>
      <c r="F757" s="814">
        <v>1999</v>
      </c>
      <c r="G757" s="814" t="s">
        <v>3416</v>
      </c>
      <c r="H757" s="814" t="s">
        <v>3420</v>
      </c>
      <c r="I757" s="814" t="s">
        <v>3425</v>
      </c>
      <c r="J757" s="827">
        <v>336.33</v>
      </c>
      <c r="K757" s="827">
        <v>669</v>
      </c>
      <c r="L757" s="827">
        <v>133028</v>
      </c>
      <c r="M757" s="827">
        <v>267</v>
      </c>
      <c r="N757" s="827">
        <f t="shared" si="32"/>
        <v>133295</v>
      </c>
      <c r="O757" s="852"/>
      <c r="P757" s="1414"/>
      <c r="Q757" s="825" t="s">
        <v>6495</v>
      </c>
      <c r="R757" s="860" t="s">
        <v>6573</v>
      </c>
      <c r="S757" s="858">
        <v>3984</v>
      </c>
      <c r="T757" s="838" t="s">
        <v>2716</v>
      </c>
      <c r="U757" s="814" t="s">
        <v>3303</v>
      </c>
      <c r="V757" s="814" t="s">
        <v>3304</v>
      </c>
      <c r="W757" s="868">
        <v>5</v>
      </c>
      <c r="X757" s="814"/>
    </row>
    <row r="758" spans="1:24" ht="24.95" customHeight="1">
      <c r="A758" s="806">
        <v>172</v>
      </c>
      <c r="B758" s="850" t="s">
        <v>2696</v>
      </c>
      <c r="C758" s="860" t="s">
        <v>3426</v>
      </c>
      <c r="D758" s="808" t="s">
        <v>3427</v>
      </c>
      <c r="E758" s="855" t="s">
        <v>2698</v>
      </c>
      <c r="F758" s="814">
        <v>2000</v>
      </c>
      <c r="G758" s="814" t="s">
        <v>3428</v>
      </c>
      <c r="H758" s="844" t="s">
        <v>3429</v>
      </c>
      <c r="I758" s="814" t="s">
        <v>3430</v>
      </c>
      <c r="J758" s="809">
        <v>1530</v>
      </c>
      <c r="K758" s="809">
        <v>15340.1</v>
      </c>
      <c r="L758" s="809">
        <v>279768</v>
      </c>
      <c r="M758" s="809">
        <v>71048</v>
      </c>
      <c r="N758" s="827">
        <f t="shared" si="32"/>
        <v>350816</v>
      </c>
      <c r="O758" s="834" t="s">
        <v>6457</v>
      </c>
      <c r="P758" s="807" t="s">
        <v>6574</v>
      </c>
      <c r="Q758" s="822"/>
      <c r="R758" s="807"/>
      <c r="S758" s="858"/>
      <c r="T758" s="814"/>
      <c r="U758" s="814"/>
      <c r="V758" s="814"/>
      <c r="W758" s="857"/>
      <c r="X758" s="814"/>
    </row>
    <row r="759" spans="1:24" ht="24.95" customHeight="1">
      <c r="A759" s="806">
        <v>173</v>
      </c>
      <c r="B759" s="850" t="s">
        <v>2696</v>
      </c>
      <c r="C759" s="860" t="s">
        <v>3426</v>
      </c>
      <c r="D759" s="808" t="s">
        <v>3431</v>
      </c>
      <c r="E759" s="855" t="s">
        <v>2691</v>
      </c>
      <c r="F759" s="814">
        <v>2009</v>
      </c>
      <c r="G759" s="814" t="s">
        <v>3428</v>
      </c>
      <c r="H759" s="844" t="s">
        <v>3432</v>
      </c>
      <c r="I759" s="814" t="s">
        <v>3433</v>
      </c>
      <c r="J759" s="809">
        <v>1220</v>
      </c>
      <c r="K759" s="809">
        <v>10793</v>
      </c>
      <c r="L759" s="809">
        <v>855602</v>
      </c>
      <c r="M759" s="809">
        <v>30665</v>
      </c>
      <c r="N759" s="827">
        <f t="shared" si="32"/>
        <v>886267</v>
      </c>
      <c r="O759" s="834" t="s">
        <v>6457</v>
      </c>
      <c r="P759" s="807" t="s">
        <v>6575</v>
      </c>
      <c r="Q759" s="822"/>
      <c r="R759" s="807"/>
      <c r="S759" s="858"/>
      <c r="T759" s="814"/>
      <c r="U759" s="814"/>
      <c r="V759" s="814"/>
      <c r="W759" s="857"/>
      <c r="X759" s="814"/>
    </row>
    <row r="760" spans="1:24" ht="24.95" customHeight="1">
      <c r="A760" s="806">
        <v>174</v>
      </c>
      <c r="B760" s="850" t="s">
        <v>2696</v>
      </c>
      <c r="C760" s="860" t="s">
        <v>3426</v>
      </c>
      <c r="D760" s="808" t="s">
        <v>3434</v>
      </c>
      <c r="E760" s="855" t="s">
        <v>2781</v>
      </c>
      <c r="F760" s="814">
        <v>2007</v>
      </c>
      <c r="G760" s="814" t="s">
        <v>3428</v>
      </c>
      <c r="H760" s="844" t="s">
        <v>3435</v>
      </c>
      <c r="I760" s="814" t="s">
        <v>3436</v>
      </c>
      <c r="J760" s="809">
        <v>2501.7399999999998</v>
      </c>
      <c r="K760" s="809">
        <v>15306</v>
      </c>
      <c r="L760" s="809">
        <v>1181463</v>
      </c>
      <c r="M760" s="809">
        <v>41443</v>
      </c>
      <c r="N760" s="827">
        <f t="shared" si="32"/>
        <v>1222906</v>
      </c>
      <c r="O760" s="834" t="s">
        <v>6457</v>
      </c>
      <c r="P760" s="807" t="s">
        <v>6576</v>
      </c>
      <c r="Q760" s="822"/>
      <c r="R760" s="807"/>
      <c r="S760" s="858"/>
      <c r="T760" s="814"/>
      <c r="U760" s="814"/>
      <c r="V760" s="814"/>
      <c r="W760" s="857"/>
      <c r="X760" s="814"/>
    </row>
    <row r="761" spans="1:24" ht="24.95" customHeight="1">
      <c r="A761" s="806">
        <v>175</v>
      </c>
      <c r="B761" s="850" t="s">
        <v>2696</v>
      </c>
      <c r="C761" s="860" t="s">
        <v>3426</v>
      </c>
      <c r="D761" s="808" t="s">
        <v>3437</v>
      </c>
      <c r="E761" s="855" t="s">
        <v>2918</v>
      </c>
      <c r="F761" s="814">
        <v>2006</v>
      </c>
      <c r="G761" s="814" t="s">
        <v>3428</v>
      </c>
      <c r="H761" s="844" t="s">
        <v>3438</v>
      </c>
      <c r="I761" s="814" t="s">
        <v>3439</v>
      </c>
      <c r="J761" s="809">
        <v>4720.63</v>
      </c>
      <c r="K761" s="809">
        <v>22533.54</v>
      </c>
      <c r="L761" s="809">
        <v>1261662</v>
      </c>
      <c r="M761" s="809">
        <v>302078</v>
      </c>
      <c r="N761" s="827">
        <f t="shared" si="32"/>
        <v>1563740</v>
      </c>
      <c r="O761" s="834" t="s">
        <v>6457</v>
      </c>
      <c r="P761" s="807" t="s">
        <v>6577</v>
      </c>
      <c r="Q761" s="822"/>
      <c r="R761" s="807"/>
      <c r="S761" s="858"/>
      <c r="T761" s="814"/>
      <c r="U761" s="814"/>
      <c r="V761" s="814"/>
      <c r="W761" s="857"/>
      <c r="X761" s="814"/>
    </row>
    <row r="762" spans="1:24" ht="24.95" customHeight="1">
      <c r="A762" s="806">
        <v>176</v>
      </c>
      <c r="B762" s="850" t="s">
        <v>2696</v>
      </c>
      <c r="C762" s="860" t="s">
        <v>3426</v>
      </c>
      <c r="D762" s="855" t="s">
        <v>3440</v>
      </c>
      <c r="E762" s="855" t="s">
        <v>2918</v>
      </c>
      <c r="F762" s="814">
        <v>2017</v>
      </c>
      <c r="G762" s="814" t="s">
        <v>3428</v>
      </c>
      <c r="H762" s="814" t="s">
        <v>3441</v>
      </c>
      <c r="I762" s="814" t="s">
        <v>3442</v>
      </c>
      <c r="J762" s="827">
        <v>3620.07</v>
      </c>
      <c r="K762" s="827">
        <v>24306</v>
      </c>
      <c r="L762" s="827">
        <v>1670899</v>
      </c>
      <c r="M762" s="827">
        <v>478087</v>
      </c>
      <c r="N762" s="827">
        <f t="shared" si="32"/>
        <v>2148986</v>
      </c>
      <c r="O762" s="834" t="s">
        <v>6457</v>
      </c>
      <c r="P762" s="807" t="s">
        <v>6578</v>
      </c>
      <c r="Q762" s="852"/>
      <c r="R762" s="852"/>
      <c r="S762" s="858"/>
      <c r="T762" s="814"/>
      <c r="U762" s="814"/>
      <c r="V762" s="814"/>
      <c r="W762" s="857"/>
      <c r="X762" s="814"/>
    </row>
    <row r="763" spans="1:24" ht="46.5" customHeight="1">
      <c r="A763" s="806">
        <v>177</v>
      </c>
      <c r="B763" s="850" t="s">
        <v>2696</v>
      </c>
      <c r="C763" s="860" t="s">
        <v>3426</v>
      </c>
      <c r="D763" s="808" t="s">
        <v>3443</v>
      </c>
      <c r="E763" s="855" t="s">
        <v>2691</v>
      </c>
      <c r="F763" s="814">
        <v>1994</v>
      </c>
      <c r="G763" s="814" t="s">
        <v>3428</v>
      </c>
      <c r="H763" s="808" t="s">
        <v>3444</v>
      </c>
      <c r="I763" s="814" t="s">
        <v>3445</v>
      </c>
      <c r="J763" s="809">
        <v>854.78</v>
      </c>
      <c r="K763" s="809">
        <v>805</v>
      </c>
      <c r="L763" s="809">
        <v>103023</v>
      </c>
      <c r="M763" s="809">
        <v>2495</v>
      </c>
      <c r="N763" s="827">
        <f t="shared" si="32"/>
        <v>105518</v>
      </c>
      <c r="O763" s="852"/>
      <c r="P763" s="1414"/>
      <c r="Q763" s="852" t="s">
        <v>6458</v>
      </c>
      <c r="R763" s="846" t="s">
        <v>6579</v>
      </c>
      <c r="S763" s="858">
        <v>950</v>
      </c>
      <c r="T763" s="838" t="s">
        <v>2716</v>
      </c>
      <c r="U763" s="819" t="s">
        <v>3446</v>
      </c>
      <c r="V763" s="817" t="s">
        <v>3447</v>
      </c>
      <c r="W763" s="917" t="s">
        <v>3448</v>
      </c>
      <c r="X763" s="814"/>
    </row>
    <row r="764" spans="1:24" ht="30" customHeight="1">
      <c r="A764" s="806">
        <v>178</v>
      </c>
      <c r="B764" s="850" t="s">
        <v>2696</v>
      </c>
      <c r="C764" s="860" t="s">
        <v>3426</v>
      </c>
      <c r="D764" s="808" t="s">
        <v>3449</v>
      </c>
      <c r="E764" s="855" t="s">
        <v>2691</v>
      </c>
      <c r="F764" s="814">
        <v>1999</v>
      </c>
      <c r="G764" s="814" t="s">
        <v>3428</v>
      </c>
      <c r="H764" s="808" t="s">
        <v>3450</v>
      </c>
      <c r="I764" s="814" t="s">
        <v>3451</v>
      </c>
      <c r="J764" s="809">
        <v>1378.6</v>
      </c>
      <c r="K764" s="809">
        <v>3681</v>
      </c>
      <c r="L764" s="809">
        <v>262712</v>
      </c>
      <c r="M764" s="809">
        <v>10049</v>
      </c>
      <c r="N764" s="827">
        <f t="shared" si="32"/>
        <v>272761</v>
      </c>
      <c r="O764" s="852"/>
      <c r="P764" s="852"/>
      <c r="Q764" s="852" t="s">
        <v>6458</v>
      </c>
      <c r="R764" s="846" t="s">
        <v>6580</v>
      </c>
      <c r="S764" s="858">
        <v>4130</v>
      </c>
      <c r="T764" s="838" t="s">
        <v>2716</v>
      </c>
      <c r="U764" s="819" t="s">
        <v>3452</v>
      </c>
      <c r="V764" s="817" t="s">
        <v>3453</v>
      </c>
      <c r="W764" s="917" t="s">
        <v>3454</v>
      </c>
      <c r="X764" s="814"/>
    </row>
    <row r="765" spans="1:24" ht="24.95" customHeight="1">
      <c r="A765" s="806">
        <v>179</v>
      </c>
      <c r="B765" s="850" t="s">
        <v>2696</v>
      </c>
      <c r="C765" s="860" t="s">
        <v>3426</v>
      </c>
      <c r="D765" s="808" t="s">
        <v>3455</v>
      </c>
      <c r="E765" s="855" t="s">
        <v>2691</v>
      </c>
      <c r="F765" s="814">
        <v>2009</v>
      </c>
      <c r="G765" s="814" t="s">
        <v>3428</v>
      </c>
      <c r="H765" s="808" t="s">
        <v>3456</v>
      </c>
      <c r="I765" s="814" t="s">
        <v>3457</v>
      </c>
      <c r="J765" s="809">
        <v>1176.4000000000001</v>
      </c>
      <c r="K765" s="809">
        <v>14333</v>
      </c>
      <c r="L765" s="809">
        <v>118945</v>
      </c>
      <c r="M765" s="809">
        <v>37122</v>
      </c>
      <c r="N765" s="827">
        <f t="shared" si="32"/>
        <v>156067</v>
      </c>
      <c r="O765" s="852"/>
      <c r="P765" s="852"/>
      <c r="Q765" s="816" t="s">
        <v>6457</v>
      </c>
      <c r="R765" s="817" t="s">
        <v>6581</v>
      </c>
      <c r="S765" s="858">
        <v>14506</v>
      </c>
      <c r="T765" s="838" t="s">
        <v>2716</v>
      </c>
      <c r="U765" s="819" t="s">
        <v>3458</v>
      </c>
      <c r="V765" s="817" t="s">
        <v>3459</v>
      </c>
      <c r="W765" s="916" t="s">
        <v>3413</v>
      </c>
      <c r="X765" s="814"/>
    </row>
    <row r="766" spans="1:24" ht="24.95" customHeight="1">
      <c r="A766" s="806">
        <v>180</v>
      </c>
      <c r="B766" s="860" t="s">
        <v>2905</v>
      </c>
      <c r="C766" s="860" t="s">
        <v>3460</v>
      </c>
      <c r="D766" s="860" t="s">
        <v>3461</v>
      </c>
      <c r="E766" s="855" t="s">
        <v>2691</v>
      </c>
      <c r="F766" s="814">
        <v>1997</v>
      </c>
      <c r="G766" s="814" t="s">
        <v>3462</v>
      </c>
      <c r="H766" s="814" t="s">
        <v>3463</v>
      </c>
      <c r="I766" s="814" t="s">
        <v>3464</v>
      </c>
      <c r="J766" s="827">
        <v>947.88</v>
      </c>
      <c r="K766" s="827">
        <v>8099</v>
      </c>
      <c r="L766" s="827">
        <v>206153</v>
      </c>
      <c r="M766" s="827">
        <v>83499</v>
      </c>
      <c r="N766" s="827">
        <f t="shared" si="32"/>
        <v>289652</v>
      </c>
      <c r="O766" s="823" t="s">
        <v>6456</v>
      </c>
      <c r="P766" s="1415" t="s">
        <v>6582</v>
      </c>
      <c r="Q766" s="829"/>
      <c r="R766" s="875"/>
      <c r="S766" s="853"/>
      <c r="T766" s="860"/>
      <c r="U766" s="841"/>
      <c r="V766" s="841"/>
      <c r="W766" s="862"/>
      <c r="X766" s="814"/>
    </row>
    <row r="767" spans="1:24" ht="24.95" customHeight="1">
      <c r="A767" s="806">
        <v>181</v>
      </c>
      <c r="B767" s="850" t="s">
        <v>2696</v>
      </c>
      <c r="C767" s="850" t="s">
        <v>3460</v>
      </c>
      <c r="D767" s="855" t="s">
        <v>3465</v>
      </c>
      <c r="E767" s="855" t="s">
        <v>2691</v>
      </c>
      <c r="F767" s="814">
        <v>1999</v>
      </c>
      <c r="G767" s="814" t="s">
        <v>3462</v>
      </c>
      <c r="H767" s="814" t="s">
        <v>3466</v>
      </c>
      <c r="I767" s="814" t="s">
        <v>3467</v>
      </c>
      <c r="J767" s="827">
        <v>1641</v>
      </c>
      <c r="K767" s="827">
        <v>12819</v>
      </c>
      <c r="L767" s="827">
        <v>249100</v>
      </c>
      <c r="M767" s="827">
        <v>204179</v>
      </c>
      <c r="N767" s="827">
        <f t="shared" si="32"/>
        <v>453279</v>
      </c>
      <c r="O767" s="852" t="s">
        <v>6508</v>
      </c>
      <c r="P767" s="1414" t="s">
        <v>6583</v>
      </c>
      <c r="Q767" s="860"/>
      <c r="R767" s="841"/>
      <c r="S767" s="858"/>
      <c r="T767" s="814"/>
      <c r="U767" s="814"/>
      <c r="V767" s="814"/>
      <c r="W767" s="857"/>
      <c r="X767" s="814"/>
    </row>
    <row r="768" spans="1:24" ht="24.95" customHeight="1">
      <c r="A768" s="806">
        <v>182</v>
      </c>
      <c r="B768" s="850" t="s">
        <v>2696</v>
      </c>
      <c r="C768" s="850" t="s">
        <v>3460</v>
      </c>
      <c r="D768" s="855" t="s">
        <v>3468</v>
      </c>
      <c r="E768" s="855" t="s">
        <v>2691</v>
      </c>
      <c r="F768" s="814">
        <v>2012</v>
      </c>
      <c r="G768" s="814" t="s">
        <v>3462</v>
      </c>
      <c r="H768" s="814" t="s">
        <v>3463</v>
      </c>
      <c r="I768" s="814" t="s">
        <v>3469</v>
      </c>
      <c r="J768" s="827">
        <v>852</v>
      </c>
      <c r="K768" s="827">
        <v>7005</v>
      </c>
      <c r="L768" s="827">
        <v>137987</v>
      </c>
      <c r="M768" s="827">
        <v>62309</v>
      </c>
      <c r="N768" s="827">
        <f t="shared" si="32"/>
        <v>200296</v>
      </c>
      <c r="O768" s="852" t="s">
        <v>6456</v>
      </c>
      <c r="P768" s="1414" t="s">
        <v>6584</v>
      </c>
      <c r="Q768" s="825"/>
      <c r="R768" s="832"/>
      <c r="S768" s="858"/>
      <c r="T768" s="814"/>
      <c r="U768" s="814"/>
      <c r="V768" s="814"/>
      <c r="W768" s="857"/>
      <c r="X768" s="814"/>
    </row>
    <row r="769" spans="1:24" s="505" customFormat="1" ht="24.95" customHeight="1">
      <c r="A769" s="806">
        <v>183</v>
      </c>
      <c r="B769" s="814" t="s">
        <v>2696</v>
      </c>
      <c r="C769" s="814" t="s">
        <v>3460</v>
      </c>
      <c r="D769" s="855" t="s">
        <v>3470</v>
      </c>
      <c r="E769" s="855" t="s">
        <v>2918</v>
      </c>
      <c r="F769" s="814">
        <v>2007</v>
      </c>
      <c r="G769" s="814" t="s">
        <v>3462</v>
      </c>
      <c r="H769" s="814" t="s">
        <v>3471</v>
      </c>
      <c r="I769" s="814" t="s">
        <v>3472</v>
      </c>
      <c r="J769" s="1481">
        <v>4829</v>
      </c>
      <c r="K769" s="1481">
        <v>21169</v>
      </c>
      <c r="L769" s="1481">
        <v>777087</v>
      </c>
      <c r="M769" s="1481">
        <v>1880681</v>
      </c>
      <c r="N769" s="1481">
        <f>SUM(L769:M770)</f>
        <v>2657768</v>
      </c>
      <c r="O769" s="883" t="s">
        <v>6456</v>
      </c>
      <c r="P769" s="1485" t="s">
        <v>6585</v>
      </c>
      <c r="Q769" s="876"/>
      <c r="R769" s="877"/>
      <c r="S769" s="858"/>
      <c r="T769" s="814"/>
      <c r="U769" s="814"/>
      <c r="V769" s="814"/>
      <c r="W769" s="857"/>
      <c r="X769" s="814"/>
    </row>
    <row r="770" spans="1:24" s="505" customFormat="1" ht="24.95" customHeight="1">
      <c r="A770" s="806">
        <v>184</v>
      </c>
      <c r="B770" s="814" t="s">
        <v>2696</v>
      </c>
      <c r="C770" s="814" t="s">
        <v>3460</v>
      </c>
      <c r="D770" s="855" t="s">
        <v>3473</v>
      </c>
      <c r="E770" s="855" t="s">
        <v>2918</v>
      </c>
      <c r="F770" s="814">
        <v>2007</v>
      </c>
      <c r="G770" s="814" t="s">
        <v>3462</v>
      </c>
      <c r="H770" s="814" t="s">
        <v>3471</v>
      </c>
      <c r="I770" s="814" t="s">
        <v>3472</v>
      </c>
      <c r="J770" s="1482"/>
      <c r="K770" s="1482"/>
      <c r="L770" s="1482"/>
      <c r="M770" s="1482"/>
      <c r="N770" s="1482"/>
      <c r="O770" s="883" t="s">
        <v>6456</v>
      </c>
      <c r="P770" s="1486"/>
      <c r="Q770" s="876"/>
      <c r="R770" s="877"/>
      <c r="S770" s="858"/>
      <c r="T770" s="814"/>
      <c r="U770" s="814"/>
      <c r="V770" s="814"/>
      <c r="W770" s="857"/>
      <c r="X770" s="814"/>
    </row>
    <row r="771" spans="1:24" ht="24.95" customHeight="1">
      <c r="A771" s="806">
        <v>185</v>
      </c>
      <c r="B771" s="814" t="s">
        <v>2696</v>
      </c>
      <c r="C771" s="814" t="s">
        <v>3460</v>
      </c>
      <c r="D771" s="855" t="s">
        <v>3474</v>
      </c>
      <c r="E771" s="855" t="s">
        <v>2691</v>
      </c>
      <c r="F771" s="814">
        <v>1995</v>
      </c>
      <c r="G771" s="814" t="s">
        <v>3462</v>
      </c>
      <c r="H771" s="814" t="s">
        <v>3466</v>
      </c>
      <c r="I771" s="814" t="s">
        <v>3475</v>
      </c>
      <c r="J771" s="827">
        <v>481</v>
      </c>
      <c r="K771" s="827">
        <v>6331</v>
      </c>
      <c r="L771" s="827">
        <v>19964</v>
      </c>
      <c r="M771" s="827">
        <v>12851</v>
      </c>
      <c r="N771" s="827">
        <f>SUM(L771:M771)</f>
        <v>32815</v>
      </c>
      <c r="O771" s="852"/>
      <c r="P771" s="852"/>
      <c r="Q771" s="852" t="s">
        <v>6456</v>
      </c>
      <c r="R771" s="852" t="s">
        <v>6586</v>
      </c>
      <c r="S771" s="858">
        <v>3459</v>
      </c>
      <c r="T771" s="838" t="s">
        <v>2716</v>
      </c>
      <c r="U771" s="814" t="s">
        <v>3146</v>
      </c>
      <c r="V771" s="814" t="s">
        <v>3147</v>
      </c>
      <c r="W771" s="888">
        <v>5</v>
      </c>
      <c r="X771" s="814"/>
    </row>
    <row r="772" spans="1:24" ht="24.95" customHeight="1">
      <c r="A772" s="806">
        <v>186</v>
      </c>
      <c r="B772" s="850" t="s">
        <v>2696</v>
      </c>
      <c r="C772" s="850" t="s">
        <v>3460</v>
      </c>
      <c r="D772" s="855" t="s">
        <v>3476</v>
      </c>
      <c r="E772" s="855" t="s">
        <v>2691</v>
      </c>
      <c r="F772" s="814">
        <v>1999</v>
      </c>
      <c r="G772" s="814" t="s">
        <v>3462</v>
      </c>
      <c r="H772" s="814" t="s">
        <v>3477</v>
      </c>
      <c r="I772" s="814" t="s">
        <v>3478</v>
      </c>
      <c r="J772" s="827">
        <v>994</v>
      </c>
      <c r="K772" s="827">
        <v>8771</v>
      </c>
      <c r="L772" s="827">
        <v>33437</v>
      </c>
      <c r="M772" s="827">
        <v>46815</v>
      </c>
      <c r="N772" s="827">
        <f t="shared" ref="N772:N780" si="33">SUM(L772:M772)</f>
        <v>80252</v>
      </c>
      <c r="O772" s="852"/>
      <c r="P772" s="852"/>
      <c r="Q772" s="825" t="s">
        <v>6495</v>
      </c>
      <c r="R772" s="852" t="s">
        <v>6587</v>
      </c>
      <c r="S772" s="858">
        <v>7691</v>
      </c>
      <c r="T772" s="838" t="s">
        <v>2716</v>
      </c>
      <c r="U772" s="814" t="s">
        <v>3146</v>
      </c>
      <c r="V772" s="814" t="s">
        <v>3147</v>
      </c>
      <c r="W772" s="888">
        <v>5</v>
      </c>
      <c r="X772" s="814"/>
    </row>
    <row r="773" spans="1:24" s="49" customFormat="1" ht="24.95" customHeight="1">
      <c r="A773" s="806">
        <v>187</v>
      </c>
      <c r="B773" s="860" t="s">
        <v>2905</v>
      </c>
      <c r="C773" s="860" t="s">
        <v>3479</v>
      </c>
      <c r="D773" s="860" t="s">
        <v>3480</v>
      </c>
      <c r="E773" s="855" t="s">
        <v>2698</v>
      </c>
      <c r="F773" s="814">
        <v>1990</v>
      </c>
      <c r="G773" s="814" t="s">
        <v>3481</v>
      </c>
      <c r="H773" s="814" t="s">
        <v>3482</v>
      </c>
      <c r="I773" s="814" t="s">
        <v>3483</v>
      </c>
      <c r="J773" s="827">
        <v>2019.6</v>
      </c>
      <c r="K773" s="827">
        <v>11577</v>
      </c>
      <c r="L773" s="827">
        <v>989215</v>
      </c>
      <c r="M773" s="827">
        <v>93294</v>
      </c>
      <c r="N773" s="827">
        <f t="shared" si="33"/>
        <v>1082509</v>
      </c>
      <c r="O773" s="823" t="s">
        <v>6456</v>
      </c>
      <c r="P773" s="1415" t="s">
        <v>6588</v>
      </c>
      <c r="Q773" s="829"/>
      <c r="R773" s="875"/>
      <c r="S773" s="853"/>
      <c r="T773" s="860"/>
      <c r="U773" s="841"/>
      <c r="V773" s="841"/>
      <c r="W773" s="862"/>
      <c r="X773" s="814"/>
    </row>
    <row r="774" spans="1:24" s="49" customFormat="1" ht="24.95" customHeight="1">
      <c r="A774" s="806">
        <v>188</v>
      </c>
      <c r="B774" s="860" t="s">
        <v>2905</v>
      </c>
      <c r="C774" s="860" t="s">
        <v>3479</v>
      </c>
      <c r="D774" s="855" t="s">
        <v>3484</v>
      </c>
      <c r="E774" s="855" t="s">
        <v>2691</v>
      </c>
      <c r="F774" s="814">
        <v>1997</v>
      </c>
      <c r="G774" s="814" t="s">
        <v>3481</v>
      </c>
      <c r="H774" s="814" t="s">
        <v>3485</v>
      </c>
      <c r="I774" s="814" t="s">
        <v>3486</v>
      </c>
      <c r="J774" s="827">
        <v>2333.34</v>
      </c>
      <c r="K774" s="827">
        <v>5198</v>
      </c>
      <c r="L774" s="827">
        <v>1889857</v>
      </c>
      <c r="M774" s="827">
        <v>502738</v>
      </c>
      <c r="N774" s="827">
        <f t="shared" si="33"/>
        <v>2392595</v>
      </c>
      <c r="O774" s="852" t="s">
        <v>6508</v>
      </c>
      <c r="P774" s="1414" t="s">
        <v>6583</v>
      </c>
      <c r="Q774" s="860"/>
      <c r="R774" s="841"/>
      <c r="S774" s="858"/>
      <c r="T774" s="814"/>
      <c r="U774" s="814"/>
      <c r="V774" s="814"/>
      <c r="W774" s="857"/>
      <c r="X774" s="814"/>
    </row>
    <row r="775" spans="1:24" s="49" customFormat="1" ht="24.95" customHeight="1">
      <c r="A775" s="806">
        <v>189</v>
      </c>
      <c r="B775" s="860" t="s">
        <v>2905</v>
      </c>
      <c r="C775" s="860" t="s">
        <v>3479</v>
      </c>
      <c r="D775" s="855" t="s">
        <v>3487</v>
      </c>
      <c r="E775" s="855" t="s">
        <v>2691</v>
      </c>
      <c r="F775" s="814">
        <v>2007</v>
      </c>
      <c r="G775" s="814" t="s">
        <v>3481</v>
      </c>
      <c r="H775" s="814" t="s">
        <v>3488</v>
      </c>
      <c r="I775" s="814" t="s">
        <v>3489</v>
      </c>
      <c r="J775" s="827">
        <v>549.9</v>
      </c>
      <c r="K775" s="827">
        <v>7666</v>
      </c>
      <c r="L775" s="827">
        <v>298949</v>
      </c>
      <c r="M775" s="827">
        <v>37187</v>
      </c>
      <c r="N775" s="827">
        <f t="shared" si="33"/>
        <v>336136</v>
      </c>
      <c r="O775" s="852" t="s">
        <v>6456</v>
      </c>
      <c r="P775" s="852" t="s">
        <v>6589</v>
      </c>
      <c r="Q775" s="852"/>
      <c r="R775" s="852"/>
      <c r="S775" s="858"/>
      <c r="T775" s="814"/>
      <c r="U775" s="814"/>
      <c r="V775" s="814"/>
      <c r="W775" s="857"/>
      <c r="X775" s="814"/>
    </row>
    <row r="776" spans="1:24" s="49" customFormat="1" ht="24.95" customHeight="1">
      <c r="A776" s="806">
        <v>190</v>
      </c>
      <c r="B776" s="860" t="s">
        <v>2905</v>
      </c>
      <c r="C776" s="860" t="s">
        <v>3479</v>
      </c>
      <c r="D776" s="806" t="s">
        <v>3490</v>
      </c>
      <c r="E776" s="806" t="s">
        <v>2918</v>
      </c>
      <c r="F776" s="808">
        <v>2008</v>
      </c>
      <c r="G776" s="808" t="s">
        <v>3481</v>
      </c>
      <c r="H776" s="808" t="s">
        <v>3491</v>
      </c>
      <c r="I776" s="808" t="s">
        <v>3492</v>
      </c>
      <c r="J776" s="809">
        <v>3860.31</v>
      </c>
      <c r="K776" s="809">
        <v>17518</v>
      </c>
      <c r="L776" s="809">
        <v>1028522</v>
      </c>
      <c r="M776" s="809">
        <v>1336478</v>
      </c>
      <c r="N776" s="827">
        <f t="shared" si="33"/>
        <v>2365000</v>
      </c>
      <c r="O776" s="883" t="s">
        <v>6456</v>
      </c>
      <c r="P776" s="883" t="s">
        <v>6590</v>
      </c>
      <c r="Q776" s="883"/>
      <c r="R776" s="883"/>
      <c r="S776" s="884"/>
      <c r="T776" s="808"/>
      <c r="U776" s="808"/>
      <c r="V776" s="808"/>
      <c r="W776" s="885"/>
      <c r="X776" s="808"/>
    </row>
    <row r="777" spans="1:24" s="49" customFormat="1" ht="24.95" customHeight="1">
      <c r="A777" s="806">
        <v>191</v>
      </c>
      <c r="B777" s="860" t="s">
        <v>2696</v>
      </c>
      <c r="C777" s="860" t="s">
        <v>3479</v>
      </c>
      <c r="D777" s="806" t="s">
        <v>3493</v>
      </c>
      <c r="E777" s="806" t="s">
        <v>2691</v>
      </c>
      <c r="F777" s="808">
        <v>1996</v>
      </c>
      <c r="G777" s="808" t="s">
        <v>3494</v>
      </c>
      <c r="H777" s="808" t="s">
        <v>3495</v>
      </c>
      <c r="I777" s="808" t="s">
        <v>3496</v>
      </c>
      <c r="J777" s="809">
        <v>345.6</v>
      </c>
      <c r="K777" s="809">
        <v>1854</v>
      </c>
      <c r="L777" s="809">
        <v>64602</v>
      </c>
      <c r="M777" s="809">
        <v>10026</v>
      </c>
      <c r="N777" s="827">
        <f t="shared" si="33"/>
        <v>74628</v>
      </c>
      <c r="O777" s="883"/>
      <c r="P777" s="883"/>
      <c r="Q777" s="883" t="s">
        <v>6458</v>
      </c>
      <c r="R777" s="883" t="s">
        <v>6591</v>
      </c>
      <c r="S777" s="884">
        <v>1492</v>
      </c>
      <c r="T777" s="838" t="s">
        <v>2716</v>
      </c>
      <c r="U777" s="808" t="s">
        <v>3497</v>
      </c>
      <c r="V777" s="808" t="s">
        <v>3498</v>
      </c>
      <c r="W777" s="918">
        <v>5</v>
      </c>
      <c r="X777" s="808"/>
    </row>
    <row r="778" spans="1:24" ht="24.95" customHeight="1">
      <c r="A778" s="806">
        <v>192</v>
      </c>
      <c r="B778" s="860" t="s">
        <v>2905</v>
      </c>
      <c r="C778" s="860" t="s">
        <v>3499</v>
      </c>
      <c r="D778" s="860" t="s">
        <v>3500</v>
      </c>
      <c r="E778" s="855" t="s">
        <v>2698</v>
      </c>
      <c r="F778" s="814">
        <v>2000</v>
      </c>
      <c r="G778" s="814" t="s">
        <v>3501</v>
      </c>
      <c r="H778" s="814" t="s">
        <v>3502</v>
      </c>
      <c r="I778" s="814" t="s">
        <v>3503</v>
      </c>
      <c r="J778" s="827">
        <v>1000</v>
      </c>
      <c r="K778" s="827">
        <v>2361</v>
      </c>
      <c r="L778" s="827">
        <v>29717</v>
      </c>
      <c r="M778" s="827">
        <v>536419</v>
      </c>
      <c r="N778" s="827">
        <f t="shared" si="33"/>
        <v>566136</v>
      </c>
      <c r="O778" s="823" t="s">
        <v>6456</v>
      </c>
      <c r="P778" s="1415" t="s">
        <v>6499</v>
      </c>
      <c r="Q778" s="829"/>
      <c r="R778" s="875"/>
      <c r="S778" s="853"/>
      <c r="T778" s="860"/>
      <c r="U778" s="841"/>
      <c r="V778" s="841"/>
      <c r="W778" s="862"/>
      <c r="X778" s="814"/>
    </row>
    <row r="779" spans="1:24" ht="24.95" customHeight="1">
      <c r="A779" s="806">
        <v>193</v>
      </c>
      <c r="B779" s="850" t="s">
        <v>2696</v>
      </c>
      <c r="C779" s="850" t="s">
        <v>3499</v>
      </c>
      <c r="D779" s="860" t="s">
        <v>3504</v>
      </c>
      <c r="E779" s="855" t="s">
        <v>2691</v>
      </c>
      <c r="F779" s="814">
        <v>2012</v>
      </c>
      <c r="G779" s="814" t="s">
        <v>3505</v>
      </c>
      <c r="H779" s="814" t="s">
        <v>3506</v>
      </c>
      <c r="I779" s="814" t="s">
        <v>3507</v>
      </c>
      <c r="J779" s="827">
        <v>770</v>
      </c>
      <c r="K779" s="827">
        <v>2977</v>
      </c>
      <c r="L779" s="827">
        <v>9007</v>
      </c>
      <c r="M779" s="827">
        <v>339378</v>
      </c>
      <c r="N779" s="827">
        <f t="shared" si="33"/>
        <v>348385</v>
      </c>
      <c r="O779" s="852"/>
      <c r="P779" s="1414"/>
      <c r="Q779" s="860" t="s">
        <v>6485</v>
      </c>
      <c r="R779" s="841" t="s">
        <v>6592</v>
      </c>
      <c r="S779" s="858">
        <v>0</v>
      </c>
      <c r="T779" s="814" t="s">
        <v>2640</v>
      </c>
      <c r="U779" s="808" t="s">
        <v>3106</v>
      </c>
      <c r="V779" s="808" t="s">
        <v>3152</v>
      </c>
      <c r="W779" s="857" t="s">
        <v>2817</v>
      </c>
      <c r="X779" s="814" t="s">
        <v>2818</v>
      </c>
    </row>
    <row r="780" spans="1:24" ht="24.95" customHeight="1">
      <c r="A780" s="68" t="s">
        <v>140</v>
      </c>
      <c r="B780" s="69"/>
      <c r="C780" s="69"/>
      <c r="D780" s="70">
        <v>193</v>
      </c>
      <c r="E780" s="70"/>
      <c r="F780" s="69"/>
      <c r="G780" s="69"/>
      <c r="H780" s="69"/>
      <c r="I780" s="69"/>
      <c r="J780" s="73">
        <v>257789</v>
      </c>
      <c r="K780" s="73">
        <v>2265662</v>
      </c>
      <c r="L780" s="73">
        <v>109071924</v>
      </c>
      <c r="M780" s="73">
        <v>61757952</v>
      </c>
      <c r="N780" s="73">
        <f t="shared" si="33"/>
        <v>170829876</v>
      </c>
      <c r="O780" s="71"/>
      <c r="P780" s="73">
        <v>60</v>
      </c>
      <c r="Q780" s="73"/>
      <c r="R780" s="73"/>
      <c r="S780" s="72"/>
      <c r="T780" s="69"/>
      <c r="U780" s="69"/>
      <c r="V780" s="69"/>
      <c r="W780" s="74"/>
      <c r="X780" s="69"/>
    </row>
    <row r="781" spans="1:24" s="932" customFormat="1" ht="24.95" customHeight="1">
      <c r="A781" s="919">
        <v>1</v>
      </c>
      <c r="B781" s="920" t="s">
        <v>4764</v>
      </c>
      <c r="C781" s="920" t="s">
        <v>4190</v>
      </c>
      <c r="D781" s="921" t="s">
        <v>4191</v>
      </c>
      <c r="E781" s="922" t="s">
        <v>194</v>
      </c>
      <c r="F781" s="923" t="s">
        <v>4192</v>
      </c>
      <c r="G781" s="924" t="s">
        <v>4193</v>
      </c>
      <c r="H781" s="921" t="s">
        <v>4194</v>
      </c>
      <c r="I781" s="924" t="s">
        <v>4195</v>
      </c>
      <c r="J781" s="925">
        <v>677.57</v>
      </c>
      <c r="K781" s="925">
        <v>5580</v>
      </c>
      <c r="L781" s="926">
        <v>204764</v>
      </c>
      <c r="M781" s="926">
        <v>212598</v>
      </c>
      <c r="N781" s="926">
        <f t="shared" ref="N781:N789" si="34">L781+M781</f>
        <v>417362</v>
      </c>
      <c r="O781" s="927"/>
      <c r="P781" s="928"/>
      <c r="Q781" s="929" t="s">
        <v>469</v>
      </c>
      <c r="R781" s="930" t="s">
        <v>6593</v>
      </c>
      <c r="S781" s="926">
        <v>14440</v>
      </c>
      <c r="T781" s="924" t="s">
        <v>4196</v>
      </c>
      <c r="U781" s="924" t="s">
        <v>4197</v>
      </c>
      <c r="V781" s="924" t="s">
        <v>4198</v>
      </c>
      <c r="W781" s="931">
        <v>1</v>
      </c>
      <c r="X781" s="924"/>
    </row>
    <row r="782" spans="1:24" s="932" customFormat="1" ht="24.95" customHeight="1">
      <c r="A782" s="919">
        <v>2</v>
      </c>
      <c r="B782" s="920" t="s">
        <v>4764</v>
      </c>
      <c r="C782" s="920" t="s">
        <v>4190</v>
      </c>
      <c r="D782" s="933" t="s">
        <v>4199</v>
      </c>
      <c r="E782" s="922" t="s">
        <v>194</v>
      </c>
      <c r="F782" s="934">
        <v>1995</v>
      </c>
      <c r="G782" s="924" t="s">
        <v>4193</v>
      </c>
      <c r="H782" s="933" t="s">
        <v>4200</v>
      </c>
      <c r="I782" s="924" t="s">
        <v>4201</v>
      </c>
      <c r="J782" s="935">
        <v>1003.1</v>
      </c>
      <c r="K782" s="935">
        <v>9739</v>
      </c>
      <c r="L782" s="926">
        <v>11784</v>
      </c>
      <c r="M782" s="926">
        <v>535645</v>
      </c>
      <c r="N782" s="926">
        <f t="shared" si="34"/>
        <v>547429</v>
      </c>
      <c r="O782" s="927"/>
      <c r="P782" s="927"/>
      <c r="Q782" s="933" t="s">
        <v>6594</v>
      </c>
      <c r="R782" s="927" t="s">
        <v>6595</v>
      </c>
      <c r="S782" s="926">
        <v>8580</v>
      </c>
      <c r="T782" s="924" t="s">
        <v>4196</v>
      </c>
      <c r="U782" s="924" t="s">
        <v>4202</v>
      </c>
      <c r="V782" s="924" t="s">
        <v>4203</v>
      </c>
      <c r="W782" s="931">
        <v>1</v>
      </c>
      <c r="X782" s="924"/>
    </row>
    <row r="783" spans="1:24" s="932" customFormat="1" ht="24.95" customHeight="1">
      <c r="A783" s="919">
        <v>3</v>
      </c>
      <c r="B783" s="920" t="s">
        <v>4764</v>
      </c>
      <c r="C783" s="920" t="s">
        <v>4190</v>
      </c>
      <c r="D783" s="936" t="s">
        <v>4204</v>
      </c>
      <c r="E783" s="922" t="s">
        <v>194</v>
      </c>
      <c r="F783" s="937" t="s">
        <v>4205</v>
      </c>
      <c r="G783" s="924" t="s">
        <v>4193</v>
      </c>
      <c r="H783" s="936" t="s">
        <v>4206</v>
      </c>
      <c r="I783" s="924" t="s">
        <v>4207</v>
      </c>
      <c r="J783" s="938">
        <v>443.4</v>
      </c>
      <c r="K783" s="938">
        <v>2891</v>
      </c>
      <c r="L783" s="926">
        <v>159074</v>
      </c>
      <c r="M783" s="926">
        <v>147441</v>
      </c>
      <c r="N783" s="926">
        <f t="shared" si="34"/>
        <v>306515</v>
      </c>
      <c r="O783" s="927"/>
      <c r="P783" s="927"/>
      <c r="Q783" s="929" t="s">
        <v>497</v>
      </c>
      <c r="R783" s="927" t="s">
        <v>6596</v>
      </c>
      <c r="S783" s="926">
        <v>2240</v>
      </c>
      <c r="T783" s="924" t="s">
        <v>4196</v>
      </c>
      <c r="U783" s="924" t="s">
        <v>4208</v>
      </c>
      <c r="V783" s="924" t="s">
        <v>4209</v>
      </c>
      <c r="W783" s="931">
        <v>1</v>
      </c>
      <c r="X783" s="924"/>
    </row>
    <row r="784" spans="1:24" s="932" customFormat="1" ht="24.95" customHeight="1">
      <c r="A784" s="919">
        <v>4</v>
      </c>
      <c r="B784" s="920" t="s">
        <v>4764</v>
      </c>
      <c r="C784" s="920" t="s">
        <v>4190</v>
      </c>
      <c r="D784" s="936" t="s">
        <v>4210</v>
      </c>
      <c r="E784" s="922" t="s">
        <v>194</v>
      </c>
      <c r="F784" s="939">
        <v>1999</v>
      </c>
      <c r="G784" s="924" t="s">
        <v>4193</v>
      </c>
      <c r="H784" s="940" t="s">
        <v>4211</v>
      </c>
      <c r="I784" s="924" t="s">
        <v>4212</v>
      </c>
      <c r="J784" s="938">
        <v>335.17</v>
      </c>
      <c r="K784" s="938">
        <v>4179</v>
      </c>
      <c r="L784" s="926">
        <v>166767</v>
      </c>
      <c r="M784" s="926">
        <v>126205</v>
      </c>
      <c r="N784" s="926">
        <f t="shared" si="34"/>
        <v>292972</v>
      </c>
      <c r="O784" s="927"/>
      <c r="P784" s="927"/>
      <c r="Q784" s="929" t="s">
        <v>469</v>
      </c>
      <c r="R784" s="927" t="s">
        <v>6597</v>
      </c>
      <c r="S784" s="926">
        <v>5010</v>
      </c>
      <c r="T784" s="924" t="s">
        <v>4196</v>
      </c>
      <c r="U784" s="924" t="s">
        <v>4213</v>
      </c>
      <c r="V784" s="924" t="s">
        <v>4214</v>
      </c>
      <c r="W784" s="931">
        <v>1</v>
      </c>
      <c r="X784" s="924"/>
    </row>
    <row r="785" spans="1:24" s="932" customFormat="1" ht="24.95" customHeight="1">
      <c r="A785" s="919">
        <v>5</v>
      </c>
      <c r="B785" s="920" t="s">
        <v>4764</v>
      </c>
      <c r="C785" s="920" t="s">
        <v>4190</v>
      </c>
      <c r="D785" s="921" t="s">
        <v>4215</v>
      </c>
      <c r="E785" s="922" t="s">
        <v>194</v>
      </c>
      <c r="F785" s="939">
        <v>1999</v>
      </c>
      <c r="G785" s="924" t="s">
        <v>4193</v>
      </c>
      <c r="H785" s="921" t="s">
        <v>4211</v>
      </c>
      <c r="I785" s="924" t="s">
        <v>4216</v>
      </c>
      <c r="J785" s="925">
        <v>1103.8499999999999</v>
      </c>
      <c r="K785" s="925">
        <v>14527</v>
      </c>
      <c r="L785" s="926">
        <v>197060</v>
      </c>
      <c r="M785" s="926">
        <v>592701</v>
      </c>
      <c r="N785" s="926">
        <f t="shared" si="34"/>
        <v>789761</v>
      </c>
      <c r="O785" s="927"/>
      <c r="P785" s="928"/>
      <c r="Q785" s="929" t="s">
        <v>497</v>
      </c>
      <c r="R785" s="927" t="s">
        <v>6598</v>
      </c>
      <c r="S785" s="926">
        <v>10330</v>
      </c>
      <c r="T785" s="924" t="s">
        <v>4196</v>
      </c>
      <c r="U785" s="924" t="s">
        <v>4217</v>
      </c>
      <c r="V785" s="924" t="s">
        <v>4218</v>
      </c>
      <c r="W785" s="931">
        <v>1</v>
      </c>
      <c r="X785" s="924"/>
    </row>
    <row r="786" spans="1:24" s="932" customFormat="1" ht="24.95" customHeight="1">
      <c r="A786" s="919">
        <v>6</v>
      </c>
      <c r="B786" s="920" t="s">
        <v>4764</v>
      </c>
      <c r="C786" s="920" t="s">
        <v>4190</v>
      </c>
      <c r="D786" s="921" t="s">
        <v>4219</v>
      </c>
      <c r="E786" s="922" t="s">
        <v>194</v>
      </c>
      <c r="F786" s="939">
        <v>1999</v>
      </c>
      <c r="G786" s="924" t="s">
        <v>4193</v>
      </c>
      <c r="H786" s="921" t="s">
        <v>4211</v>
      </c>
      <c r="I786" s="924" t="s">
        <v>4220</v>
      </c>
      <c r="J786" s="925">
        <v>749.66</v>
      </c>
      <c r="K786" s="925">
        <v>7561</v>
      </c>
      <c r="L786" s="926">
        <v>171919</v>
      </c>
      <c r="M786" s="926">
        <v>352342</v>
      </c>
      <c r="N786" s="926">
        <f t="shared" si="34"/>
        <v>524261</v>
      </c>
      <c r="O786" s="927"/>
      <c r="P786" s="927"/>
      <c r="Q786" s="929" t="s">
        <v>469</v>
      </c>
      <c r="R786" s="927" t="s">
        <v>6599</v>
      </c>
      <c r="S786" s="926">
        <v>1660</v>
      </c>
      <c r="T786" s="924" t="s">
        <v>4196</v>
      </c>
      <c r="U786" s="924" t="s">
        <v>4221</v>
      </c>
      <c r="V786" s="924" t="s">
        <v>4222</v>
      </c>
      <c r="W786" s="931">
        <v>1</v>
      </c>
      <c r="X786" s="924"/>
    </row>
    <row r="787" spans="1:24" s="932" customFormat="1" ht="24.95" customHeight="1">
      <c r="A787" s="919">
        <v>7</v>
      </c>
      <c r="B787" s="920" t="s">
        <v>4764</v>
      </c>
      <c r="C787" s="920" t="s">
        <v>4190</v>
      </c>
      <c r="D787" s="921" t="s">
        <v>4223</v>
      </c>
      <c r="E787" s="922" t="s">
        <v>194</v>
      </c>
      <c r="F787" s="939">
        <v>1999</v>
      </c>
      <c r="G787" s="924" t="s">
        <v>4193</v>
      </c>
      <c r="H787" s="921" t="s">
        <v>4200</v>
      </c>
      <c r="I787" s="924" t="s">
        <v>4224</v>
      </c>
      <c r="J787" s="925">
        <v>1230.02</v>
      </c>
      <c r="K787" s="938">
        <v>10174</v>
      </c>
      <c r="L787" s="926">
        <v>178825</v>
      </c>
      <c r="M787" s="926">
        <v>486161</v>
      </c>
      <c r="N787" s="926">
        <f t="shared" si="34"/>
        <v>664986</v>
      </c>
      <c r="O787" s="927"/>
      <c r="P787" s="927"/>
      <c r="Q787" s="929" t="s">
        <v>497</v>
      </c>
      <c r="R787" s="927" t="s">
        <v>6600</v>
      </c>
      <c r="S787" s="926">
        <v>8190</v>
      </c>
      <c r="T787" s="924" t="s">
        <v>4196</v>
      </c>
      <c r="U787" s="924" t="s">
        <v>4225</v>
      </c>
      <c r="V787" s="924" t="s">
        <v>4226</v>
      </c>
      <c r="W787" s="931">
        <v>1</v>
      </c>
      <c r="X787" s="924"/>
    </row>
    <row r="788" spans="1:24" s="932" customFormat="1" ht="24.95" customHeight="1">
      <c r="A788" s="919">
        <v>8</v>
      </c>
      <c r="B788" s="920" t="s">
        <v>4764</v>
      </c>
      <c r="C788" s="920" t="s">
        <v>4190</v>
      </c>
      <c r="D788" s="936" t="s">
        <v>4227</v>
      </c>
      <c r="E788" s="922" t="s">
        <v>194</v>
      </c>
      <c r="F788" s="939">
        <v>1999</v>
      </c>
      <c r="G788" s="924" t="s">
        <v>4193</v>
      </c>
      <c r="H788" s="936" t="s">
        <v>4228</v>
      </c>
      <c r="I788" s="924">
        <v>499</v>
      </c>
      <c r="J788" s="938">
        <v>618.07000000000005</v>
      </c>
      <c r="K788" s="938">
        <v>4401</v>
      </c>
      <c r="L788" s="926">
        <v>154982</v>
      </c>
      <c r="M788" s="926">
        <v>631953</v>
      </c>
      <c r="N788" s="926">
        <f t="shared" si="34"/>
        <v>786935</v>
      </c>
      <c r="O788" s="927"/>
      <c r="P788" s="927"/>
      <c r="Q788" s="929" t="s">
        <v>6601</v>
      </c>
      <c r="R788" s="927" t="s">
        <v>6602</v>
      </c>
      <c r="S788" s="926">
        <v>8547</v>
      </c>
      <c r="T788" s="924" t="s">
        <v>4196</v>
      </c>
      <c r="U788" s="924" t="s">
        <v>4229</v>
      </c>
      <c r="V788" s="924" t="s">
        <v>4230</v>
      </c>
      <c r="W788" s="931">
        <v>1</v>
      </c>
      <c r="X788" s="924"/>
    </row>
    <row r="789" spans="1:24" s="932" customFormat="1" ht="24.95" customHeight="1">
      <c r="A789" s="919">
        <v>9</v>
      </c>
      <c r="B789" s="920" t="s">
        <v>4764</v>
      </c>
      <c r="C789" s="920" t="s">
        <v>4190</v>
      </c>
      <c r="D789" s="936" t="s">
        <v>4231</v>
      </c>
      <c r="E789" s="922" t="s">
        <v>194</v>
      </c>
      <c r="F789" s="939">
        <v>1999</v>
      </c>
      <c r="G789" s="924" t="s">
        <v>4193</v>
      </c>
      <c r="H789" s="936" t="s">
        <v>4232</v>
      </c>
      <c r="I789" s="924" t="s">
        <v>4233</v>
      </c>
      <c r="J789" s="938">
        <v>728.11</v>
      </c>
      <c r="K789" s="938">
        <v>6529</v>
      </c>
      <c r="L789" s="926">
        <v>69862</v>
      </c>
      <c r="M789" s="926">
        <v>237002</v>
      </c>
      <c r="N789" s="926">
        <f t="shared" si="34"/>
        <v>306864</v>
      </c>
      <c r="O789" s="927" t="s">
        <v>6603</v>
      </c>
      <c r="P789" s="928" t="s">
        <v>6604</v>
      </c>
      <c r="Q789" s="941"/>
      <c r="R789" s="942"/>
      <c r="S789" s="926"/>
      <c r="T789" s="924"/>
      <c r="U789" s="924"/>
      <c r="V789" s="924"/>
      <c r="W789" s="943"/>
      <c r="X789" s="924"/>
    </row>
    <row r="790" spans="1:24" s="932" customFormat="1" ht="24.95" customHeight="1">
      <c r="A790" s="919">
        <v>10</v>
      </c>
      <c r="B790" s="920" t="s">
        <v>4764</v>
      </c>
      <c r="C790" s="920" t="s">
        <v>4190</v>
      </c>
      <c r="D790" s="936" t="s">
        <v>4234</v>
      </c>
      <c r="E790" s="922" t="s">
        <v>194</v>
      </c>
      <c r="F790" s="939">
        <v>1995</v>
      </c>
      <c r="G790" s="924" t="s">
        <v>4193</v>
      </c>
      <c r="H790" s="944" t="s">
        <v>4235</v>
      </c>
      <c r="I790" s="924" t="s">
        <v>4236</v>
      </c>
      <c r="J790" s="945">
        <v>1066.1199999999999</v>
      </c>
      <c r="K790" s="945">
        <v>8770</v>
      </c>
      <c r="L790" s="926"/>
      <c r="M790" s="926"/>
      <c r="N790" s="926"/>
      <c r="O790" s="927" t="s">
        <v>6605</v>
      </c>
      <c r="P790" s="927" t="s">
        <v>6606</v>
      </c>
      <c r="Q790" s="927"/>
      <c r="R790" s="927"/>
      <c r="S790" s="926"/>
      <c r="T790" s="924"/>
      <c r="U790" s="924"/>
      <c r="V790" s="924"/>
      <c r="W790" s="943"/>
      <c r="X790" s="924"/>
    </row>
    <row r="791" spans="1:24" s="932" customFormat="1" ht="24.95" customHeight="1">
      <c r="A791" s="919">
        <v>11</v>
      </c>
      <c r="B791" s="920" t="s">
        <v>4764</v>
      </c>
      <c r="C791" s="920" t="s">
        <v>4190</v>
      </c>
      <c r="D791" s="936" t="s">
        <v>4237</v>
      </c>
      <c r="E791" s="922" t="s">
        <v>4238</v>
      </c>
      <c r="F791" s="939">
        <v>2002</v>
      </c>
      <c r="G791" s="924" t="s">
        <v>4193</v>
      </c>
      <c r="H791" s="936" t="s">
        <v>4239</v>
      </c>
      <c r="I791" s="924" t="s">
        <v>4240</v>
      </c>
      <c r="J791" s="945">
        <v>2188.5100000000002</v>
      </c>
      <c r="K791" s="945">
        <v>5127</v>
      </c>
      <c r="L791" s="926"/>
      <c r="M791" s="926"/>
      <c r="N791" s="926"/>
      <c r="O791" s="927" t="s">
        <v>6605</v>
      </c>
      <c r="P791" s="927" t="s">
        <v>6607</v>
      </c>
      <c r="Q791" s="927"/>
      <c r="R791" s="927"/>
      <c r="S791" s="926"/>
      <c r="T791" s="924"/>
      <c r="U791" s="924"/>
      <c r="V791" s="924"/>
      <c r="W791" s="943"/>
      <c r="X791" s="924"/>
    </row>
    <row r="792" spans="1:24" s="932" customFormat="1" ht="24.95" customHeight="1">
      <c r="A792" s="919">
        <v>12</v>
      </c>
      <c r="B792" s="920" t="s">
        <v>4764</v>
      </c>
      <c r="C792" s="941" t="s">
        <v>4241</v>
      </c>
      <c r="D792" s="941" t="s">
        <v>3515</v>
      </c>
      <c r="E792" s="922" t="s">
        <v>3850</v>
      </c>
      <c r="F792" s="924">
        <v>1999</v>
      </c>
      <c r="G792" s="924" t="s">
        <v>4242</v>
      </c>
      <c r="H792" s="924" t="s">
        <v>4243</v>
      </c>
      <c r="I792" s="924" t="s">
        <v>4244</v>
      </c>
      <c r="J792" s="926">
        <v>1191.32</v>
      </c>
      <c r="K792" s="926">
        <v>8787</v>
      </c>
      <c r="L792" s="926">
        <v>248780</v>
      </c>
      <c r="M792" s="926">
        <v>320244</v>
      </c>
      <c r="N792" s="926">
        <f t="shared" ref="N792:N814" si="35">SUM(L792:M792)</f>
        <v>569024</v>
      </c>
      <c r="O792" s="946"/>
      <c r="P792" s="947"/>
      <c r="Q792" s="921" t="s">
        <v>394</v>
      </c>
      <c r="R792" s="948" t="s">
        <v>3518</v>
      </c>
      <c r="S792" s="949">
        <v>15095</v>
      </c>
      <c r="T792" s="941" t="s">
        <v>281</v>
      </c>
      <c r="U792" s="950">
        <v>20160724</v>
      </c>
      <c r="V792" s="950">
        <v>20170723</v>
      </c>
      <c r="W792" s="951">
        <v>1</v>
      </c>
      <c r="X792" s="924"/>
    </row>
    <row r="793" spans="1:24" s="932" customFormat="1" ht="24.95" customHeight="1">
      <c r="A793" s="919">
        <v>13</v>
      </c>
      <c r="B793" s="920" t="s">
        <v>4764</v>
      </c>
      <c r="C793" s="920" t="s">
        <v>4241</v>
      </c>
      <c r="D793" s="952" t="s">
        <v>4245</v>
      </c>
      <c r="E793" s="922" t="s">
        <v>3850</v>
      </c>
      <c r="F793" s="924">
        <v>1993</v>
      </c>
      <c r="G793" s="924" t="s">
        <v>4242</v>
      </c>
      <c r="H793" s="924" t="s">
        <v>4246</v>
      </c>
      <c r="I793" s="924" t="s">
        <v>4247</v>
      </c>
      <c r="J793" s="926">
        <v>607.79999999999995</v>
      </c>
      <c r="K793" s="926">
        <v>5010</v>
      </c>
      <c r="L793" s="926">
        <v>94457</v>
      </c>
      <c r="M793" s="926">
        <v>51156</v>
      </c>
      <c r="N793" s="926">
        <f t="shared" si="35"/>
        <v>145613</v>
      </c>
      <c r="O793" s="927"/>
      <c r="P793" s="928"/>
      <c r="Q793" s="941" t="s">
        <v>469</v>
      </c>
      <c r="R793" s="942" t="s">
        <v>3519</v>
      </c>
      <c r="S793" s="926">
        <v>2978</v>
      </c>
      <c r="T793" s="924" t="s">
        <v>281</v>
      </c>
      <c r="U793" s="953">
        <v>20140723</v>
      </c>
      <c r="V793" s="953">
        <v>20170722</v>
      </c>
      <c r="W793" s="954">
        <v>1</v>
      </c>
      <c r="X793" s="924"/>
    </row>
    <row r="794" spans="1:24" s="932" customFormat="1" ht="24.95" customHeight="1">
      <c r="A794" s="919">
        <v>14</v>
      </c>
      <c r="B794" s="920" t="s">
        <v>4764</v>
      </c>
      <c r="C794" s="941" t="s">
        <v>4241</v>
      </c>
      <c r="D794" s="952" t="s">
        <v>4248</v>
      </c>
      <c r="E794" s="922" t="s">
        <v>3850</v>
      </c>
      <c r="F794" s="924">
        <v>1998</v>
      </c>
      <c r="G794" s="924" t="s">
        <v>4242</v>
      </c>
      <c r="H794" s="924" t="s">
        <v>4249</v>
      </c>
      <c r="I794" s="924" t="s">
        <v>4250</v>
      </c>
      <c r="J794" s="926">
        <v>554.13</v>
      </c>
      <c r="K794" s="926">
        <v>4917</v>
      </c>
      <c r="L794" s="926">
        <v>60405</v>
      </c>
      <c r="M794" s="926">
        <v>35535</v>
      </c>
      <c r="N794" s="926">
        <f t="shared" si="35"/>
        <v>95940</v>
      </c>
      <c r="O794" s="927"/>
      <c r="P794" s="927"/>
      <c r="Q794" s="927" t="s">
        <v>469</v>
      </c>
      <c r="R794" s="927" t="s">
        <v>3520</v>
      </c>
      <c r="S794" s="926">
        <v>2492</v>
      </c>
      <c r="T794" s="924" t="s">
        <v>281</v>
      </c>
      <c r="U794" s="953">
        <v>20140210</v>
      </c>
      <c r="V794" s="953">
        <v>20170209</v>
      </c>
      <c r="W794" s="954">
        <v>1</v>
      </c>
      <c r="X794" s="924"/>
    </row>
    <row r="795" spans="1:24" s="932" customFormat="1" ht="24.95" customHeight="1">
      <c r="A795" s="919">
        <v>15</v>
      </c>
      <c r="B795" s="920" t="s">
        <v>4764</v>
      </c>
      <c r="C795" s="920" t="s">
        <v>4241</v>
      </c>
      <c r="D795" s="952" t="s">
        <v>4251</v>
      </c>
      <c r="E795" s="922" t="s">
        <v>3850</v>
      </c>
      <c r="F795" s="924">
        <v>1993</v>
      </c>
      <c r="G795" s="924" t="s">
        <v>4242</v>
      </c>
      <c r="H795" s="924" t="s">
        <v>4252</v>
      </c>
      <c r="I795" s="924" t="s">
        <v>4253</v>
      </c>
      <c r="J795" s="926">
        <v>494.27</v>
      </c>
      <c r="K795" s="926">
        <v>6320</v>
      </c>
      <c r="L795" s="926">
        <v>94651</v>
      </c>
      <c r="M795" s="926">
        <v>39437</v>
      </c>
      <c r="N795" s="926">
        <f t="shared" si="35"/>
        <v>134088</v>
      </c>
      <c r="O795" s="927"/>
      <c r="P795" s="927"/>
      <c r="Q795" s="927" t="s">
        <v>394</v>
      </c>
      <c r="R795" s="927" t="s">
        <v>3518</v>
      </c>
      <c r="S795" s="926">
        <v>2951</v>
      </c>
      <c r="T795" s="924" t="s">
        <v>281</v>
      </c>
      <c r="U795" s="953">
        <v>20140901</v>
      </c>
      <c r="V795" s="953">
        <v>20170831</v>
      </c>
      <c r="W795" s="954">
        <v>1</v>
      </c>
      <c r="X795" s="924"/>
    </row>
    <row r="796" spans="1:24" s="932" customFormat="1" ht="24.95" customHeight="1">
      <c r="A796" s="919">
        <v>16</v>
      </c>
      <c r="B796" s="920" t="s">
        <v>4764</v>
      </c>
      <c r="C796" s="941" t="s">
        <v>4241</v>
      </c>
      <c r="D796" s="922" t="s">
        <v>3521</v>
      </c>
      <c r="E796" s="922" t="s">
        <v>3850</v>
      </c>
      <c r="F796" s="924">
        <v>1999</v>
      </c>
      <c r="G796" s="924" t="s">
        <v>4242</v>
      </c>
      <c r="H796" s="924" t="s">
        <v>4254</v>
      </c>
      <c r="I796" s="924" t="s">
        <v>4255</v>
      </c>
      <c r="J796" s="926">
        <v>880.1</v>
      </c>
      <c r="K796" s="926">
        <v>9557</v>
      </c>
      <c r="L796" s="926">
        <v>82967</v>
      </c>
      <c r="M796" s="926">
        <v>186362</v>
      </c>
      <c r="N796" s="926">
        <f t="shared" si="35"/>
        <v>269329</v>
      </c>
      <c r="O796" s="927"/>
      <c r="P796" s="927"/>
      <c r="Q796" s="927" t="s">
        <v>537</v>
      </c>
      <c r="R796" s="927" t="s">
        <v>3522</v>
      </c>
      <c r="S796" s="926">
        <v>5412</v>
      </c>
      <c r="T796" s="924" t="s">
        <v>281</v>
      </c>
      <c r="U796" s="953">
        <v>20140609</v>
      </c>
      <c r="V796" s="953">
        <v>20170608</v>
      </c>
      <c r="W796" s="954">
        <v>1</v>
      </c>
      <c r="X796" s="924"/>
    </row>
    <row r="797" spans="1:24" s="932" customFormat="1" ht="24.95" customHeight="1">
      <c r="A797" s="919">
        <v>17</v>
      </c>
      <c r="B797" s="920" t="s">
        <v>4764</v>
      </c>
      <c r="C797" s="920" t="s">
        <v>4241</v>
      </c>
      <c r="D797" s="941" t="s">
        <v>3523</v>
      </c>
      <c r="E797" s="922" t="s">
        <v>3850</v>
      </c>
      <c r="F797" s="924">
        <v>1999</v>
      </c>
      <c r="G797" s="924" t="s">
        <v>4242</v>
      </c>
      <c r="H797" s="924" t="s">
        <v>4256</v>
      </c>
      <c r="I797" s="924" t="s">
        <v>4257</v>
      </c>
      <c r="J797" s="926">
        <v>898.08</v>
      </c>
      <c r="K797" s="926">
        <v>10694</v>
      </c>
      <c r="L797" s="926">
        <v>102663</v>
      </c>
      <c r="M797" s="926">
        <v>106940</v>
      </c>
      <c r="N797" s="926">
        <f t="shared" si="35"/>
        <v>209603</v>
      </c>
      <c r="O797" s="946"/>
      <c r="P797" s="947"/>
      <c r="Q797" s="921" t="s">
        <v>394</v>
      </c>
      <c r="R797" s="955" t="s">
        <v>6608</v>
      </c>
      <c r="S797" s="949">
        <v>4170</v>
      </c>
      <c r="T797" s="941" t="s">
        <v>607</v>
      </c>
      <c r="U797" s="950">
        <v>20140609</v>
      </c>
      <c r="V797" s="950">
        <v>20170608</v>
      </c>
      <c r="W797" s="956">
        <v>1</v>
      </c>
      <c r="X797" s="924"/>
    </row>
    <row r="798" spans="1:24" s="932" customFormat="1" ht="24.95" customHeight="1">
      <c r="A798" s="919">
        <v>18</v>
      </c>
      <c r="B798" s="920" t="s">
        <v>4764</v>
      </c>
      <c r="C798" s="941" t="s">
        <v>4241</v>
      </c>
      <c r="D798" s="952" t="s">
        <v>4258</v>
      </c>
      <c r="E798" s="922" t="s">
        <v>3850</v>
      </c>
      <c r="F798" s="924">
        <v>1998</v>
      </c>
      <c r="G798" s="924" t="s">
        <v>4242</v>
      </c>
      <c r="H798" s="924" t="s">
        <v>4259</v>
      </c>
      <c r="I798" s="924" t="s">
        <v>4260</v>
      </c>
      <c r="J798" s="926">
        <v>1210.74</v>
      </c>
      <c r="K798" s="926">
        <v>6321</v>
      </c>
      <c r="L798" s="926">
        <v>402920</v>
      </c>
      <c r="M798" s="926">
        <v>176871</v>
      </c>
      <c r="N798" s="926">
        <f t="shared" si="35"/>
        <v>579791</v>
      </c>
      <c r="O798" s="927"/>
      <c r="P798" s="928"/>
      <c r="Q798" s="941" t="s">
        <v>497</v>
      </c>
      <c r="R798" s="942" t="s">
        <v>3524</v>
      </c>
      <c r="S798" s="926">
        <v>2415</v>
      </c>
      <c r="T798" s="924" t="s">
        <v>281</v>
      </c>
      <c r="U798" s="953">
        <v>20150225</v>
      </c>
      <c r="V798" s="953">
        <v>20180224</v>
      </c>
      <c r="W798" s="954">
        <v>1</v>
      </c>
      <c r="X798" s="924"/>
    </row>
    <row r="799" spans="1:24" s="932" customFormat="1" ht="24.95" customHeight="1">
      <c r="A799" s="919">
        <v>19</v>
      </c>
      <c r="B799" s="920" t="s">
        <v>4764</v>
      </c>
      <c r="C799" s="920" t="s">
        <v>4241</v>
      </c>
      <c r="D799" s="952" t="s">
        <v>4261</v>
      </c>
      <c r="E799" s="922" t="s">
        <v>3850</v>
      </c>
      <c r="F799" s="924">
        <v>1997</v>
      </c>
      <c r="G799" s="924" t="s">
        <v>4242</v>
      </c>
      <c r="H799" s="924" t="s">
        <v>4262</v>
      </c>
      <c r="I799" s="924" t="s">
        <v>4263</v>
      </c>
      <c r="J799" s="926">
        <v>1210.74</v>
      </c>
      <c r="K799" s="926">
        <v>6321</v>
      </c>
      <c r="L799" s="926">
        <v>164000</v>
      </c>
      <c r="M799" s="926">
        <v>115586</v>
      </c>
      <c r="N799" s="926">
        <f t="shared" si="35"/>
        <v>279586</v>
      </c>
      <c r="O799" s="927"/>
      <c r="P799" s="927"/>
      <c r="Q799" s="927" t="s">
        <v>469</v>
      </c>
      <c r="R799" s="927" t="s">
        <v>3525</v>
      </c>
      <c r="S799" s="926">
        <v>6408</v>
      </c>
      <c r="T799" s="924" t="s">
        <v>281</v>
      </c>
      <c r="U799" s="953">
        <v>20160616</v>
      </c>
      <c r="V799" s="953">
        <v>20170615</v>
      </c>
      <c r="W799" s="954">
        <v>1</v>
      </c>
      <c r="X799" s="924"/>
    </row>
    <row r="800" spans="1:24" s="932" customFormat="1" ht="24.95" customHeight="1">
      <c r="A800" s="919">
        <v>20</v>
      </c>
      <c r="B800" s="920" t="s">
        <v>4764</v>
      </c>
      <c r="C800" s="941" t="s">
        <v>4241</v>
      </c>
      <c r="D800" s="922" t="s">
        <v>3526</v>
      </c>
      <c r="E800" s="922" t="s">
        <v>3850</v>
      </c>
      <c r="F800" s="924">
        <v>2009</v>
      </c>
      <c r="G800" s="924" t="s">
        <v>4242</v>
      </c>
      <c r="H800" s="924" t="s">
        <v>4254</v>
      </c>
      <c r="I800" s="924" t="s">
        <v>4264</v>
      </c>
      <c r="J800" s="926">
        <v>1092.3900000000001</v>
      </c>
      <c r="K800" s="926">
        <v>11087</v>
      </c>
      <c r="L800" s="926">
        <v>166392</v>
      </c>
      <c r="M800" s="926">
        <v>272740</v>
      </c>
      <c r="N800" s="926">
        <f t="shared" si="35"/>
        <v>439132</v>
      </c>
      <c r="O800" s="927"/>
      <c r="P800" s="927"/>
      <c r="Q800" s="927" t="s">
        <v>469</v>
      </c>
      <c r="R800" s="927" t="s">
        <v>3527</v>
      </c>
      <c r="S800" s="926">
        <v>12334</v>
      </c>
      <c r="T800" s="924" t="s">
        <v>607</v>
      </c>
      <c r="U800" s="953">
        <v>20160401</v>
      </c>
      <c r="V800" s="953">
        <v>20190331</v>
      </c>
      <c r="W800" s="954">
        <v>1</v>
      </c>
      <c r="X800" s="924"/>
    </row>
    <row r="801" spans="1:24" s="932" customFormat="1" ht="24.95" customHeight="1">
      <c r="A801" s="919">
        <v>21</v>
      </c>
      <c r="B801" s="920" t="s">
        <v>4764</v>
      </c>
      <c r="C801" s="920" t="s">
        <v>4241</v>
      </c>
      <c r="D801" s="922" t="s">
        <v>3528</v>
      </c>
      <c r="E801" s="922" t="s">
        <v>3850</v>
      </c>
      <c r="F801" s="924">
        <v>2007</v>
      </c>
      <c r="G801" s="924" t="s">
        <v>4242</v>
      </c>
      <c r="H801" s="924" t="s">
        <v>4265</v>
      </c>
      <c r="I801" s="924" t="s">
        <v>4266</v>
      </c>
      <c r="J801" s="926">
        <v>1092.3900000000001</v>
      </c>
      <c r="K801" s="926">
        <v>11087</v>
      </c>
      <c r="L801" s="926">
        <v>232434</v>
      </c>
      <c r="M801" s="926">
        <v>15828</v>
      </c>
      <c r="N801" s="926">
        <f t="shared" si="35"/>
        <v>248262</v>
      </c>
      <c r="O801" s="927"/>
      <c r="P801" s="927"/>
      <c r="Q801" s="927" t="s">
        <v>469</v>
      </c>
      <c r="R801" s="927" t="s">
        <v>2097</v>
      </c>
      <c r="S801" s="926">
        <v>16435</v>
      </c>
      <c r="T801" s="924" t="s">
        <v>607</v>
      </c>
      <c r="U801" s="953">
        <v>20160816</v>
      </c>
      <c r="V801" s="953">
        <v>20210815</v>
      </c>
      <c r="W801" s="954">
        <v>1</v>
      </c>
      <c r="X801" s="924"/>
    </row>
    <row r="802" spans="1:24" s="932" customFormat="1" ht="30" customHeight="1">
      <c r="A802" s="919">
        <v>22</v>
      </c>
      <c r="B802" s="920" t="s">
        <v>4764</v>
      </c>
      <c r="C802" s="920" t="s">
        <v>4241</v>
      </c>
      <c r="D802" s="952" t="s">
        <v>4267</v>
      </c>
      <c r="E802" s="922" t="s">
        <v>194</v>
      </c>
      <c r="F802" s="924">
        <v>1999</v>
      </c>
      <c r="G802" s="924" t="s">
        <v>4268</v>
      </c>
      <c r="H802" s="924" t="s">
        <v>4269</v>
      </c>
      <c r="I802" s="924" t="s">
        <v>4270</v>
      </c>
      <c r="J802" s="926">
        <v>0</v>
      </c>
      <c r="K802" s="926">
        <v>21542</v>
      </c>
      <c r="L802" s="926">
        <v>0</v>
      </c>
      <c r="M802" s="926">
        <v>160709</v>
      </c>
      <c r="N802" s="926">
        <f t="shared" si="35"/>
        <v>160709</v>
      </c>
      <c r="O802" s="927" t="s">
        <v>6609</v>
      </c>
      <c r="P802" s="927" t="s">
        <v>6610</v>
      </c>
      <c r="Q802" s="927"/>
      <c r="R802" s="930"/>
      <c r="S802" s="926"/>
      <c r="T802" s="924"/>
      <c r="U802" s="953"/>
      <c r="V802" s="953"/>
      <c r="W802" s="954"/>
      <c r="X802" s="924"/>
    </row>
    <row r="803" spans="1:24" s="932" customFormat="1" ht="24.95" customHeight="1">
      <c r="A803" s="919">
        <v>23</v>
      </c>
      <c r="B803" s="920" t="s">
        <v>4764</v>
      </c>
      <c r="C803" s="941" t="s">
        <v>3531</v>
      </c>
      <c r="D803" s="941" t="s">
        <v>3532</v>
      </c>
      <c r="E803" s="922" t="s">
        <v>225</v>
      </c>
      <c r="F803" s="924">
        <v>1999</v>
      </c>
      <c r="G803" s="924" t="s">
        <v>3533</v>
      </c>
      <c r="H803" s="924" t="s">
        <v>3534</v>
      </c>
      <c r="I803" s="924" t="s">
        <v>3535</v>
      </c>
      <c r="J803" s="926">
        <v>943.48</v>
      </c>
      <c r="K803" s="926">
        <v>6397</v>
      </c>
      <c r="L803" s="926">
        <v>177694</v>
      </c>
      <c r="M803" s="926">
        <v>333448</v>
      </c>
      <c r="N803" s="926">
        <f t="shared" si="35"/>
        <v>511142</v>
      </c>
      <c r="O803" s="946"/>
      <c r="P803" s="947"/>
      <c r="Q803" s="921" t="s">
        <v>394</v>
      </c>
      <c r="R803" s="948" t="s">
        <v>3536</v>
      </c>
      <c r="S803" s="949">
        <v>4165</v>
      </c>
      <c r="T803" s="941" t="s">
        <v>281</v>
      </c>
      <c r="U803" s="942" t="s">
        <v>3537</v>
      </c>
      <c r="V803" s="942" t="s">
        <v>3538</v>
      </c>
      <c r="W803" s="957" t="s">
        <v>4271</v>
      </c>
      <c r="X803" s="924"/>
    </row>
    <row r="804" spans="1:24" s="932" customFormat="1" ht="24.95" customHeight="1">
      <c r="A804" s="919">
        <v>24</v>
      </c>
      <c r="B804" s="920" t="s">
        <v>4764</v>
      </c>
      <c r="C804" s="920" t="s">
        <v>3531</v>
      </c>
      <c r="D804" s="952" t="s">
        <v>4272</v>
      </c>
      <c r="E804" s="922" t="s">
        <v>225</v>
      </c>
      <c r="F804" s="924">
        <v>1998</v>
      </c>
      <c r="G804" s="924" t="s">
        <v>3533</v>
      </c>
      <c r="H804" s="924" t="s">
        <v>3539</v>
      </c>
      <c r="I804" s="924" t="s">
        <v>3540</v>
      </c>
      <c r="J804" s="926">
        <v>714.36</v>
      </c>
      <c r="K804" s="926">
        <v>5372</v>
      </c>
      <c r="L804" s="926">
        <v>169060</v>
      </c>
      <c r="M804" s="926">
        <v>98164</v>
      </c>
      <c r="N804" s="926">
        <f t="shared" si="35"/>
        <v>267224</v>
      </c>
      <c r="O804" s="927"/>
      <c r="P804" s="928"/>
      <c r="Q804" s="941" t="s">
        <v>497</v>
      </c>
      <c r="R804" s="942" t="s">
        <v>3541</v>
      </c>
      <c r="S804" s="926">
        <v>1824</v>
      </c>
      <c r="T804" s="924" t="s">
        <v>281</v>
      </c>
      <c r="U804" s="924" t="s">
        <v>3542</v>
      </c>
      <c r="V804" s="924" t="s">
        <v>3543</v>
      </c>
      <c r="W804" s="957" t="s">
        <v>4271</v>
      </c>
      <c r="X804" s="924"/>
    </row>
    <row r="805" spans="1:24" s="932" customFormat="1" ht="24.95" customHeight="1">
      <c r="A805" s="919">
        <v>25</v>
      </c>
      <c r="B805" s="920" t="s">
        <v>4764</v>
      </c>
      <c r="C805" s="920" t="s">
        <v>3531</v>
      </c>
      <c r="D805" s="922" t="s">
        <v>3544</v>
      </c>
      <c r="E805" s="922" t="s">
        <v>225</v>
      </c>
      <c r="F805" s="924">
        <v>1999</v>
      </c>
      <c r="G805" s="924" t="s">
        <v>3533</v>
      </c>
      <c r="H805" s="924" t="s">
        <v>3539</v>
      </c>
      <c r="I805" s="924" t="s">
        <v>3545</v>
      </c>
      <c r="J805" s="926">
        <v>861.38</v>
      </c>
      <c r="K805" s="926">
        <v>8869</v>
      </c>
      <c r="L805" s="926">
        <v>267866</v>
      </c>
      <c r="M805" s="926">
        <v>555926</v>
      </c>
      <c r="N805" s="926">
        <f t="shared" si="35"/>
        <v>823792</v>
      </c>
      <c r="O805" s="927"/>
      <c r="P805" s="927"/>
      <c r="Q805" s="927" t="s">
        <v>3546</v>
      </c>
      <c r="R805" s="927" t="s">
        <v>3547</v>
      </c>
      <c r="S805" s="926">
        <v>11202</v>
      </c>
      <c r="T805" s="924" t="s">
        <v>281</v>
      </c>
      <c r="U805" s="924" t="s">
        <v>589</v>
      </c>
      <c r="V805" s="924" t="s">
        <v>533</v>
      </c>
      <c r="W805" s="957" t="s">
        <v>4271</v>
      </c>
      <c r="X805" s="924"/>
    </row>
    <row r="806" spans="1:24" s="932" customFormat="1" ht="24.95" customHeight="1">
      <c r="A806" s="919">
        <v>26</v>
      </c>
      <c r="B806" s="920" t="s">
        <v>4764</v>
      </c>
      <c r="C806" s="920" t="s">
        <v>3531</v>
      </c>
      <c r="D806" s="952" t="s">
        <v>4273</v>
      </c>
      <c r="E806" s="922" t="s">
        <v>225</v>
      </c>
      <c r="F806" s="924">
        <v>2011</v>
      </c>
      <c r="G806" s="924" t="s">
        <v>3533</v>
      </c>
      <c r="H806" s="924" t="s">
        <v>3548</v>
      </c>
      <c r="I806" s="924" t="s">
        <v>3549</v>
      </c>
      <c r="J806" s="926">
        <v>773.94</v>
      </c>
      <c r="K806" s="926">
        <v>5164</v>
      </c>
      <c r="L806" s="926">
        <v>244513</v>
      </c>
      <c r="M806" s="926">
        <v>52741</v>
      </c>
      <c r="N806" s="926">
        <f t="shared" si="35"/>
        <v>297254</v>
      </c>
      <c r="O806" s="927"/>
      <c r="P806" s="927"/>
      <c r="Q806" s="927" t="s">
        <v>469</v>
      </c>
      <c r="R806" s="927" t="s">
        <v>3550</v>
      </c>
      <c r="S806" s="926">
        <v>3391</v>
      </c>
      <c r="T806" s="924" t="s">
        <v>281</v>
      </c>
      <c r="U806" s="924" t="s">
        <v>3551</v>
      </c>
      <c r="V806" s="924" t="s">
        <v>3552</v>
      </c>
      <c r="W806" s="957" t="s">
        <v>4271</v>
      </c>
      <c r="X806" s="924"/>
    </row>
    <row r="807" spans="1:24" s="932" customFormat="1" ht="24.95" customHeight="1">
      <c r="A807" s="919">
        <v>27</v>
      </c>
      <c r="B807" s="920" t="s">
        <v>4764</v>
      </c>
      <c r="C807" s="920" t="s">
        <v>3531</v>
      </c>
      <c r="D807" s="952" t="s">
        <v>4274</v>
      </c>
      <c r="E807" s="922" t="s">
        <v>225</v>
      </c>
      <c r="F807" s="924">
        <v>2012</v>
      </c>
      <c r="G807" s="924" t="s">
        <v>3533</v>
      </c>
      <c r="H807" s="924" t="s">
        <v>3548</v>
      </c>
      <c r="I807" s="924" t="s">
        <v>3553</v>
      </c>
      <c r="J807" s="926">
        <v>779.75</v>
      </c>
      <c r="K807" s="926">
        <v>7984</v>
      </c>
      <c r="L807" s="926">
        <v>110805</v>
      </c>
      <c r="M807" s="926">
        <v>526944</v>
      </c>
      <c r="N807" s="926">
        <f t="shared" si="35"/>
        <v>637749</v>
      </c>
      <c r="O807" s="927"/>
      <c r="P807" s="927"/>
      <c r="Q807" s="927" t="s">
        <v>3546</v>
      </c>
      <c r="R807" s="927" t="s">
        <v>3554</v>
      </c>
      <c r="S807" s="926">
        <v>1180</v>
      </c>
      <c r="T807" s="924" t="s">
        <v>281</v>
      </c>
      <c r="U807" s="924" t="s">
        <v>3555</v>
      </c>
      <c r="V807" s="924" t="s">
        <v>3556</v>
      </c>
      <c r="W807" s="957" t="s">
        <v>4271</v>
      </c>
      <c r="X807" s="924"/>
    </row>
    <row r="808" spans="1:24" s="932" customFormat="1" ht="24.95" customHeight="1">
      <c r="A808" s="919">
        <v>28</v>
      </c>
      <c r="B808" s="920" t="s">
        <v>4764</v>
      </c>
      <c r="C808" s="920" t="s">
        <v>3531</v>
      </c>
      <c r="D808" s="952" t="s">
        <v>4275</v>
      </c>
      <c r="E808" s="922" t="s">
        <v>225</v>
      </c>
      <c r="F808" s="924">
        <v>1992</v>
      </c>
      <c r="G808" s="924" t="s">
        <v>3533</v>
      </c>
      <c r="H808" s="924" t="s">
        <v>3557</v>
      </c>
      <c r="I808" s="924" t="s">
        <v>3558</v>
      </c>
      <c r="J808" s="926">
        <v>669.36</v>
      </c>
      <c r="K808" s="926">
        <v>3732</v>
      </c>
      <c r="L808" s="926">
        <v>52317</v>
      </c>
      <c r="M808" s="926">
        <v>179695</v>
      </c>
      <c r="N808" s="926">
        <f t="shared" si="35"/>
        <v>232012</v>
      </c>
      <c r="O808" s="927"/>
      <c r="P808" s="927"/>
      <c r="Q808" s="927" t="s">
        <v>3546</v>
      </c>
      <c r="R808" s="927" t="s">
        <v>3546</v>
      </c>
      <c r="S808" s="926">
        <v>3999</v>
      </c>
      <c r="T808" s="924" t="s">
        <v>281</v>
      </c>
      <c r="U808" s="924" t="s">
        <v>3559</v>
      </c>
      <c r="V808" s="924" t="s">
        <v>3560</v>
      </c>
      <c r="W808" s="957" t="s">
        <v>4271</v>
      </c>
      <c r="X808" s="924"/>
    </row>
    <row r="809" spans="1:24" s="932" customFormat="1" ht="24.95" customHeight="1">
      <c r="A809" s="919">
        <v>29</v>
      </c>
      <c r="B809" s="920" t="s">
        <v>4764</v>
      </c>
      <c r="C809" s="920" t="s">
        <v>3531</v>
      </c>
      <c r="D809" s="952" t="s">
        <v>4276</v>
      </c>
      <c r="E809" s="922" t="s">
        <v>225</v>
      </c>
      <c r="F809" s="924">
        <v>2007</v>
      </c>
      <c r="G809" s="924" t="s">
        <v>3533</v>
      </c>
      <c r="H809" s="924" t="s">
        <v>3557</v>
      </c>
      <c r="I809" s="924" t="s">
        <v>3561</v>
      </c>
      <c r="J809" s="926">
        <v>1121.0999999999999</v>
      </c>
      <c r="K809" s="926">
        <v>7043</v>
      </c>
      <c r="L809" s="926">
        <v>100009</v>
      </c>
      <c r="M809" s="926">
        <v>213897</v>
      </c>
      <c r="N809" s="926">
        <f t="shared" si="35"/>
        <v>313906</v>
      </c>
      <c r="O809" s="927"/>
      <c r="P809" s="927"/>
      <c r="Q809" s="927" t="s">
        <v>3562</v>
      </c>
      <c r="R809" s="927" t="s">
        <v>3563</v>
      </c>
      <c r="S809" s="926">
        <v>5597</v>
      </c>
      <c r="T809" s="924" t="s">
        <v>281</v>
      </c>
      <c r="U809" s="924" t="s">
        <v>3564</v>
      </c>
      <c r="V809" s="924" t="s">
        <v>3565</v>
      </c>
      <c r="W809" s="957" t="s">
        <v>4271</v>
      </c>
      <c r="X809" s="924"/>
    </row>
    <row r="810" spans="1:24" s="932" customFormat="1" ht="24.95" customHeight="1">
      <c r="A810" s="919">
        <v>30</v>
      </c>
      <c r="B810" s="920" t="s">
        <v>4764</v>
      </c>
      <c r="C810" s="920" t="s">
        <v>3531</v>
      </c>
      <c r="D810" s="922" t="s">
        <v>3566</v>
      </c>
      <c r="E810" s="922" t="s">
        <v>225</v>
      </c>
      <c r="F810" s="924">
        <v>1999</v>
      </c>
      <c r="G810" s="924" t="s">
        <v>3533</v>
      </c>
      <c r="H810" s="924" t="s">
        <v>3539</v>
      </c>
      <c r="I810" s="924" t="s">
        <v>3567</v>
      </c>
      <c r="J810" s="926">
        <v>1128.46</v>
      </c>
      <c r="K810" s="926">
        <v>6340</v>
      </c>
      <c r="L810" s="926">
        <v>426862</v>
      </c>
      <c r="M810" s="926">
        <v>74812</v>
      </c>
      <c r="N810" s="926">
        <f t="shared" si="35"/>
        <v>501674</v>
      </c>
      <c r="O810" s="927"/>
      <c r="P810" s="927"/>
      <c r="Q810" s="927" t="s">
        <v>469</v>
      </c>
      <c r="R810" s="927" t="s">
        <v>3568</v>
      </c>
      <c r="S810" s="926">
        <v>5785</v>
      </c>
      <c r="T810" s="924" t="s">
        <v>281</v>
      </c>
      <c r="U810" s="924" t="s">
        <v>3569</v>
      </c>
      <c r="V810" s="924" t="s">
        <v>1761</v>
      </c>
      <c r="W810" s="957" t="s">
        <v>4271</v>
      </c>
      <c r="X810" s="924"/>
    </row>
    <row r="811" spans="1:24" s="932" customFormat="1" ht="24.95" customHeight="1">
      <c r="A811" s="919">
        <v>31</v>
      </c>
      <c r="B811" s="920" t="s">
        <v>4764</v>
      </c>
      <c r="C811" s="920" t="s">
        <v>3531</v>
      </c>
      <c r="D811" s="952" t="s">
        <v>4277</v>
      </c>
      <c r="E811" s="922" t="s">
        <v>225</v>
      </c>
      <c r="F811" s="924">
        <v>2005</v>
      </c>
      <c r="G811" s="924" t="s">
        <v>3533</v>
      </c>
      <c r="H811" s="924" t="s">
        <v>3570</v>
      </c>
      <c r="I811" s="924" t="s">
        <v>3571</v>
      </c>
      <c r="J811" s="926">
        <v>591.71</v>
      </c>
      <c r="K811" s="926">
        <v>6350</v>
      </c>
      <c r="L811" s="926">
        <v>37455</v>
      </c>
      <c r="M811" s="926">
        <v>28637</v>
      </c>
      <c r="N811" s="926">
        <f t="shared" si="35"/>
        <v>66092</v>
      </c>
      <c r="O811" s="927"/>
      <c r="P811" s="927"/>
      <c r="Q811" s="927" t="s">
        <v>3546</v>
      </c>
      <c r="R811" s="927" t="s">
        <v>3547</v>
      </c>
      <c r="S811" s="926">
        <v>1802</v>
      </c>
      <c r="T811" s="924" t="s">
        <v>281</v>
      </c>
      <c r="U811" s="924" t="s">
        <v>3572</v>
      </c>
      <c r="V811" s="924" t="s">
        <v>3573</v>
      </c>
      <c r="W811" s="957" t="s">
        <v>4271</v>
      </c>
      <c r="X811" s="924"/>
    </row>
    <row r="812" spans="1:24" s="932" customFormat="1" ht="24.95" customHeight="1">
      <c r="A812" s="919">
        <v>32</v>
      </c>
      <c r="B812" s="920" t="s">
        <v>4764</v>
      </c>
      <c r="C812" s="920" t="s">
        <v>3531</v>
      </c>
      <c r="D812" s="952" t="s">
        <v>4278</v>
      </c>
      <c r="E812" s="922" t="s">
        <v>225</v>
      </c>
      <c r="F812" s="924">
        <v>1991</v>
      </c>
      <c r="G812" s="924" t="s">
        <v>3533</v>
      </c>
      <c r="H812" s="924" t="s">
        <v>3574</v>
      </c>
      <c r="I812" s="924" t="s">
        <v>3575</v>
      </c>
      <c r="J812" s="926">
        <v>362.02</v>
      </c>
      <c r="K812" s="926">
        <v>8694</v>
      </c>
      <c r="L812" s="926">
        <v>45175</v>
      </c>
      <c r="M812" s="926">
        <v>293581</v>
      </c>
      <c r="N812" s="926">
        <f t="shared" si="35"/>
        <v>338756</v>
      </c>
      <c r="O812" s="927"/>
      <c r="P812" s="927"/>
      <c r="Q812" s="927" t="s">
        <v>394</v>
      </c>
      <c r="R812" s="927" t="s">
        <v>3536</v>
      </c>
      <c r="S812" s="926">
        <v>4591</v>
      </c>
      <c r="T812" s="924" t="s">
        <v>281</v>
      </c>
      <c r="U812" s="924" t="s">
        <v>3576</v>
      </c>
      <c r="V812" s="924" t="s">
        <v>3577</v>
      </c>
      <c r="W812" s="957" t="s">
        <v>4271</v>
      </c>
      <c r="X812" s="924"/>
    </row>
    <row r="813" spans="1:24" s="932" customFormat="1" ht="24.95" customHeight="1">
      <c r="A813" s="919">
        <v>33</v>
      </c>
      <c r="B813" s="920" t="s">
        <v>4764</v>
      </c>
      <c r="C813" s="920" t="s">
        <v>3531</v>
      </c>
      <c r="D813" s="922" t="s">
        <v>3578</v>
      </c>
      <c r="E813" s="922" t="s">
        <v>225</v>
      </c>
      <c r="F813" s="924">
        <v>1998</v>
      </c>
      <c r="G813" s="924" t="s">
        <v>3533</v>
      </c>
      <c r="H813" s="924" t="s">
        <v>3574</v>
      </c>
      <c r="I813" s="924" t="s">
        <v>3579</v>
      </c>
      <c r="J813" s="926">
        <v>737.85</v>
      </c>
      <c r="K813" s="926">
        <v>7591</v>
      </c>
      <c r="L813" s="926">
        <v>80044</v>
      </c>
      <c r="M813" s="926">
        <v>384864</v>
      </c>
      <c r="N813" s="926">
        <f t="shared" si="35"/>
        <v>464908</v>
      </c>
      <c r="O813" s="927"/>
      <c r="P813" s="927"/>
      <c r="Q813" s="927" t="s">
        <v>3580</v>
      </c>
      <c r="R813" s="927" t="s">
        <v>3581</v>
      </c>
      <c r="S813" s="926">
        <v>7685</v>
      </c>
      <c r="T813" s="924" t="s">
        <v>281</v>
      </c>
      <c r="U813" s="924" t="s">
        <v>3582</v>
      </c>
      <c r="V813" s="924" t="s">
        <v>3583</v>
      </c>
      <c r="W813" s="957" t="s">
        <v>4271</v>
      </c>
      <c r="X813" s="924"/>
    </row>
    <row r="814" spans="1:24" s="932" customFormat="1" ht="24.95" customHeight="1">
      <c r="A814" s="919">
        <v>34</v>
      </c>
      <c r="B814" s="920" t="s">
        <v>4764</v>
      </c>
      <c r="C814" s="920" t="s">
        <v>3531</v>
      </c>
      <c r="D814" s="952" t="s">
        <v>4279</v>
      </c>
      <c r="E814" s="922" t="s">
        <v>225</v>
      </c>
      <c r="F814" s="924">
        <v>2005</v>
      </c>
      <c r="G814" s="924" t="s">
        <v>3533</v>
      </c>
      <c r="H814" s="924" t="s">
        <v>3584</v>
      </c>
      <c r="I814" s="924" t="s">
        <v>3585</v>
      </c>
      <c r="J814" s="926">
        <v>326.02999999999997</v>
      </c>
      <c r="K814" s="926">
        <v>5434</v>
      </c>
      <c r="L814" s="926">
        <v>29799</v>
      </c>
      <c r="M814" s="926">
        <v>11792</v>
      </c>
      <c r="N814" s="926">
        <f t="shared" si="35"/>
        <v>41591</v>
      </c>
      <c r="O814" s="927"/>
      <c r="P814" s="927"/>
      <c r="Q814" s="927" t="s">
        <v>3546</v>
      </c>
      <c r="R814" s="927" t="s">
        <v>3547</v>
      </c>
      <c r="S814" s="926">
        <v>1740</v>
      </c>
      <c r="T814" s="924" t="s">
        <v>281</v>
      </c>
      <c r="U814" s="924" t="s">
        <v>3586</v>
      </c>
      <c r="V814" s="924" t="s">
        <v>3587</v>
      </c>
      <c r="W814" s="957" t="s">
        <v>4271</v>
      </c>
      <c r="X814" s="924"/>
    </row>
    <row r="815" spans="1:24" s="932" customFormat="1" ht="24.95" customHeight="1">
      <c r="A815" s="919">
        <v>35</v>
      </c>
      <c r="B815" s="920" t="s">
        <v>4764</v>
      </c>
      <c r="C815" s="941" t="s">
        <v>4280</v>
      </c>
      <c r="D815" s="958" t="s">
        <v>4281</v>
      </c>
      <c r="E815" s="922" t="s">
        <v>3850</v>
      </c>
      <c r="F815" s="924">
        <v>1998</v>
      </c>
      <c r="G815" s="924" t="s">
        <v>4282</v>
      </c>
      <c r="H815" s="924" t="s">
        <v>4283</v>
      </c>
      <c r="I815" s="924" t="s">
        <v>4284</v>
      </c>
      <c r="J815" s="926">
        <v>341.4</v>
      </c>
      <c r="K815" s="926">
        <v>5110</v>
      </c>
      <c r="L815" s="926">
        <v>48638</v>
      </c>
      <c r="M815" s="926">
        <v>294522</v>
      </c>
      <c r="N815" s="926">
        <f>SUM(L815:M815)</f>
        <v>343160</v>
      </c>
      <c r="O815" s="946"/>
      <c r="P815" s="947"/>
      <c r="Q815" s="946" t="s">
        <v>6611</v>
      </c>
      <c r="R815" s="947" t="s">
        <v>6612</v>
      </c>
      <c r="S815" s="949">
        <v>9683</v>
      </c>
      <c r="T815" s="941" t="s">
        <v>4285</v>
      </c>
      <c r="U815" s="942" t="s">
        <v>4286</v>
      </c>
      <c r="V815" s="942" t="s">
        <v>4287</v>
      </c>
      <c r="W815" s="951">
        <v>1</v>
      </c>
      <c r="X815" s="924"/>
    </row>
    <row r="816" spans="1:24" s="932" customFormat="1" ht="24.95" customHeight="1">
      <c r="A816" s="919">
        <v>36</v>
      </c>
      <c r="B816" s="920" t="s">
        <v>4764</v>
      </c>
      <c r="C816" s="941" t="s">
        <v>4280</v>
      </c>
      <c r="D816" s="959" t="s">
        <v>4288</v>
      </c>
      <c r="E816" s="922" t="s">
        <v>3850</v>
      </c>
      <c r="F816" s="924">
        <v>1999</v>
      </c>
      <c r="G816" s="924" t="s">
        <v>4282</v>
      </c>
      <c r="H816" s="924" t="s">
        <v>4289</v>
      </c>
      <c r="I816" s="924" t="s">
        <v>4290</v>
      </c>
      <c r="J816" s="926">
        <v>1067.8900000000001</v>
      </c>
      <c r="K816" s="926">
        <v>6847</v>
      </c>
      <c r="L816" s="926">
        <v>50359</v>
      </c>
      <c r="M816" s="926">
        <v>63829</v>
      </c>
      <c r="N816" s="926">
        <f t="shared" ref="N816:N823" si="36">SUM(L816:M816)</f>
        <v>114188</v>
      </c>
      <c r="O816" s="946"/>
      <c r="P816" s="947"/>
      <c r="Q816" s="946" t="s">
        <v>6613</v>
      </c>
      <c r="R816" s="947" t="s">
        <v>6614</v>
      </c>
      <c r="S816" s="960">
        <v>3331</v>
      </c>
      <c r="T816" s="941" t="s">
        <v>4285</v>
      </c>
      <c r="U816" s="961" t="s">
        <v>4291</v>
      </c>
      <c r="V816" s="961" t="s">
        <v>4292</v>
      </c>
      <c r="W816" s="951">
        <v>1</v>
      </c>
      <c r="X816" s="924"/>
    </row>
    <row r="817" spans="1:24" s="932" customFormat="1" ht="24.95" customHeight="1">
      <c r="A817" s="919">
        <v>37</v>
      </c>
      <c r="B817" s="920" t="s">
        <v>4764</v>
      </c>
      <c r="C817" s="941" t="s">
        <v>4280</v>
      </c>
      <c r="D817" s="962" t="s">
        <v>4293</v>
      </c>
      <c r="E817" s="922" t="s">
        <v>3850</v>
      </c>
      <c r="F817" s="924">
        <v>2004</v>
      </c>
      <c r="G817" s="924" t="s">
        <v>4282</v>
      </c>
      <c r="H817" s="924" t="s">
        <v>4294</v>
      </c>
      <c r="I817" s="924">
        <v>440</v>
      </c>
      <c r="J817" s="926">
        <v>1235.25</v>
      </c>
      <c r="K817" s="926">
        <v>5244</v>
      </c>
      <c r="L817" s="926">
        <v>374358</v>
      </c>
      <c r="M817" s="926">
        <v>389433</v>
      </c>
      <c r="N817" s="926">
        <f t="shared" si="36"/>
        <v>763791</v>
      </c>
      <c r="O817" s="946"/>
      <c r="P817" s="947"/>
      <c r="Q817" s="946" t="s">
        <v>6609</v>
      </c>
      <c r="R817" s="947" t="s">
        <v>6615</v>
      </c>
      <c r="S817" s="960">
        <v>5106</v>
      </c>
      <c r="T817" s="941" t="s">
        <v>4285</v>
      </c>
      <c r="U817" s="961" t="s">
        <v>4295</v>
      </c>
      <c r="V817" s="961" t="s">
        <v>4296</v>
      </c>
      <c r="W817" s="951">
        <v>0.5</v>
      </c>
      <c r="X817" s="924"/>
    </row>
    <row r="818" spans="1:24" s="932" customFormat="1" ht="24.95" customHeight="1">
      <c r="A818" s="919">
        <v>38</v>
      </c>
      <c r="B818" s="920" t="s">
        <v>4764</v>
      </c>
      <c r="C818" s="941" t="s">
        <v>4280</v>
      </c>
      <c r="D818" s="959" t="s">
        <v>4297</v>
      </c>
      <c r="E818" s="922" t="s">
        <v>3850</v>
      </c>
      <c r="F818" s="924">
        <v>1999</v>
      </c>
      <c r="G818" s="924" t="s">
        <v>4282</v>
      </c>
      <c r="H818" s="924" t="s">
        <v>4298</v>
      </c>
      <c r="I818" s="924" t="s">
        <v>4299</v>
      </c>
      <c r="J818" s="926">
        <v>1281.29</v>
      </c>
      <c r="K818" s="926">
        <v>5821</v>
      </c>
      <c r="L818" s="926">
        <v>286573</v>
      </c>
      <c r="M818" s="926">
        <v>388164</v>
      </c>
      <c r="N818" s="926">
        <f t="shared" si="36"/>
        <v>674737</v>
      </c>
      <c r="O818" s="946"/>
      <c r="P818" s="947"/>
      <c r="Q818" s="946" t="s">
        <v>6609</v>
      </c>
      <c r="R818" s="947" t="s">
        <v>6616</v>
      </c>
      <c r="S818" s="960">
        <v>8116</v>
      </c>
      <c r="T818" s="941" t="s">
        <v>4285</v>
      </c>
      <c r="U818" s="961" t="s">
        <v>4300</v>
      </c>
      <c r="V818" s="961" t="s">
        <v>4301</v>
      </c>
      <c r="W818" s="951">
        <v>0.5</v>
      </c>
      <c r="X818" s="924"/>
    </row>
    <row r="819" spans="1:24" s="932" customFormat="1" ht="24.95" customHeight="1">
      <c r="A819" s="919">
        <v>39</v>
      </c>
      <c r="B819" s="920" t="s">
        <v>4764</v>
      </c>
      <c r="C819" s="941" t="s">
        <v>4280</v>
      </c>
      <c r="D819" s="922" t="s">
        <v>4302</v>
      </c>
      <c r="E819" s="922" t="s">
        <v>3850</v>
      </c>
      <c r="F819" s="924">
        <v>1999</v>
      </c>
      <c r="G819" s="924" t="s">
        <v>4282</v>
      </c>
      <c r="H819" s="924" t="s">
        <v>4303</v>
      </c>
      <c r="I819" s="924" t="s">
        <v>4304</v>
      </c>
      <c r="J819" s="926">
        <v>1232.1500000000001</v>
      </c>
      <c r="K819" s="926">
        <v>11417</v>
      </c>
      <c r="L819" s="926">
        <v>80318</v>
      </c>
      <c r="M819" s="926">
        <v>86571</v>
      </c>
      <c r="N819" s="926">
        <f t="shared" si="36"/>
        <v>166889</v>
      </c>
      <c r="O819" s="927"/>
      <c r="P819" s="928"/>
      <c r="Q819" s="927" t="s">
        <v>6617</v>
      </c>
      <c r="R819" s="928" t="s">
        <v>6618</v>
      </c>
      <c r="S819" s="926">
        <v>2032</v>
      </c>
      <c r="T819" s="941" t="s">
        <v>4285</v>
      </c>
      <c r="U819" s="924" t="s">
        <v>4305</v>
      </c>
      <c r="V819" s="924" t="s">
        <v>4306</v>
      </c>
      <c r="W819" s="951">
        <v>0.5</v>
      </c>
      <c r="X819" s="924"/>
    </row>
    <row r="820" spans="1:24" s="932" customFormat="1" ht="24.95" customHeight="1">
      <c r="A820" s="919">
        <v>40</v>
      </c>
      <c r="B820" s="920" t="s">
        <v>4764</v>
      </c>
      <c r="C820" s="941" t="s">
        <v>4280</v>
      </c>
      <c r="D820" s="952" t="s">
        <v>4307</v>
      </c>
      <c r="E820" s="922" t="s">
        <v>3850</v>
      </c>
      <c r="F820" s="924">
        <v>1999</v>
      </c>
      <c r="G820" s="924" t="s">
        <v>4282</v>
      </c>
      <c r="H820" s="924" t="s">
        <v>4303</v>
      </c>
      <c r="I820" s="924" t="s">
        <v>4308</v>
      </c>
      <c r="J820" s="926">
        <v>488.35</v>
      </c>
      <c r="K820" s="926">
        <v>6308</v>
      </c>
      <c r="L820" s="926">
        <v>61291</v>
      </c>
      <c r="M820" s="926">
        <v>48605</v>
      </c>
      <c r="N820" s="926">
        <f t="shared" si="36"/>
        <v>109896</v>
      </c>
      <c r="O820" s="927"/>
      <c r="P820" s="927"/>
      <c r="Q820" s="927" t="s">
        <v>6613</v>
      </c>
      <c r="R820" s="927" t="s">
        <v>6619</v>
      </c>
      <c r="S820" s="926">
        <v>4015</v>
      </c>
      <c r="T820" s="924" t="s">
        <v>4309</v>
      </c>
      <c r="U820" s="924" t="s">
        <v>4310</v>
      </c>
      <c r="V820" s="924" t="s">
        <v>4311</v>
      </c>
      <c r="W820" s="951">
        <v>1</v>
      </c>
      <c r="X820" s="924"/>
    </row>
    <row r="821" spans="1:24" s="932" customFormat="1" ht="24.95" customHeight="1">
      <c r="A821" s="919">
        <v>41</v>
      </c>
      <c r="B821" s="920" t="s">
        <v>4764</v>
      </c>
      <c r="C821" s="941" t="s">
        <v>4280</v>
      </c>
      <c r="D821" s="922" t="s">
        <v>4312</v>
      </c>
      <c r="E821" s="922" t="s">
        <v>3850</v>
      </c>
      <c r="F821" s="924">
        <v>1999</v>
      </c>
      <c r="G821" s="924" t="s">
        <v>4282</v>
      </c>
      <c r="H821" s="924" t="s">
        <v>4298</v>
      </c>
      <c r="I821" s="924" t="s">
        <v>4313</v>
      </c>
      <c r="J821" s="926">
        <v>54</v>
      </c>
      <c r="K821" s="926">
        <v>9688</v>
      </c>
      <c r="L821" s="926">
        <v>12250</v>
      </c>
      <c r="M821" s="926">
        <v>712388</v>
      </c>
      <c r="N821" s="926">
        <f t="shared" si="36"/>
        <v>724638</v>
      </c>
      <c r="O821" s="927" t="s">
        <v>6609</v>
      </c>
      <c r="P821" s="927" t="s">
        <v>6620</v>
      </c>
      <c r="Q821" s="927"/>
      <c r="R821" s="927"/>
      <c r="S821" s="926"/>
      <c r="T821" s="924"/>
      <c r="U821" s="924"/>
      <c r="V821" s="924"/>
      <c r="W821" s="943"/>
      <c r="X821" s="924"/>
    </row>
    <row r="822" spans="1:24" s="932" customFormat="1" ht="24.95" customHeight="1">
      <c r="A822" s="919">
        <v>42</v>
      </c>
      <c r="B822" s="920" t="s">
        <v>4764</v>
      </c>
      <c r="C822" s="941" t="s">
        <v>4280</v>
      </c>
      <c r="D822" s="952" t="s">
        <v>4314</v>
      </c>
      <c r="E822" s="922" t="s">
        <v>3850</v>
      </c>
      <c r="F822" s="924">
        <v>1999</v>
      </c>
      <c r="G822" s="924" t="s">
        <v>4282</v>
      </c>
      <c r="H822" s="924" t="s">
        <v>4298</v>
      </c>
      <c r="I822" s="924" t="s">
        <v>4315</v>
      </c>
      <c r="J822" s="926">
        <v>1440.73</v>
      </c>
      <c r="K822" s="926">
        <v>9090</v>
      </c>
      <c r="L822" s="926">
        <v>615108</v>
      </c>
      <c r="M822" s="926">
        <v>119813</v>
      </c>
      <c r="N822" s="926">
        <f t="shared" si="36"/>
        <v>734921</v>
      </c>
      <c r="O822" s="927" t="s">
        <v>6609</v>
      </c>
      <c r="P822" s="927" t="s">
        <v>6621</v>
      </c>
      <c r="Q822" s="927"/>
      <c r="R822" s="927"/>
      <c r="S822" s="926"/>
      <c r="T822" s="924"/>
      <c r="U822" s="924"/>
      <c r="V822" s="924"/>
      <c r="W822" s="943"/>
      <c r="X822" s="924"/>
    </row>
    <row r="823" spans="1:24" s="932" customFormat="1" ht="24.95" customHeight="1">
      <c r="A823" s="919">
        <v>43</v>
      </c>
      <c r="B823" s="920" t="s">
        <v>4764</v>
      </c>
      <c r="C823" s="941" t="s">
        <v>4280</v>
      </c>
      <c r="D823" s="922" t="s">
        <v>4316</v>
      </c>
      <c r="E823" s="922" t="s">
        <v>3850</v>
      </c>
      <c r="F823" s="924">
        <v>2012</v>
      </c>
      <c r="G823" s="924" t="s">
        <v>4282</v>
      </c>
      <c r="H823" s="924" t="s">
        <v>4317</v>
      </c>
      <c r="I823" s="924" t="s">
        <v>4318</v>
      </c>
      <c r="J823" s="926">
        <v>91.5</v>
      </c>
      <c r="K823" s="926">
        <v>14439</v>
      </c>
      <c r="L823" s="926">
        <v>82351</v>
      </c>
      <c r="M823" s="926">
        <v>574418</v>
      </c>
      <c r="N823" s="926">
        <f t="shared" si="36"/>
        <v>656769</v>
      </c>
      <c r="O823" s="927" t="s">
        <v>6609</v>
      </c>
      <c r="P823" s="927" t="s">
        <v>6622</v>
      </c>
      <c r="Q823" s="927"/>
      <c r="R823" s="927"/>
      <c r="S823" s="926"/>
      <c r="T823" s="924"/>
      <c r="U823" s="924"/>
      <c r="V823" s="924"/>
      <c r="W823" s="943"/>
      <c r="X823" s="924"/>
    </row>
    <row r="824" spans="1:24" s="932" customFormat="1" ht="24.95" customHeight="1">
      <c r="A824" s="919">
        <v>44</v>
      </c>
      <c r="B824" s="920" t="s">
        <v>4764</v>
      </c>
      <c r="C824" s="941" t="s">
        <v>4319</v>
      </c>
      <c r="D824" s="952" t="s">
        <v>4320</v>
      </c>
      <c r="E824" s="922" t="s">
        <v>3850</v>
      </c>
      <c r="F824" s="924">
        <v>1998</v>
      </c>
      <c r="G824" s="924" t="s">
        <v>4321</v>
      </c>
      <c r="H824" s="924" t="s">
        <v>4322</v>
      </c>
      <c r="I824" s="963" t="s">
        <v>4323</v>
      </c>
      <c r="J824" s="926">
        <v>975.45</v>
      </c>
      <c r="K824" s="926">
        <v>6897</v>
      </c>
      <c r="L824" s="926"/>
      <c r="M824" s="926"/>
      <c r="N824" s="926">
        <f>L824+M824</f>
        <v>0</v>
      </c>
      <c r="O824" s="927" t="s">
        <v>6609</v>
      </c>
      <c r="P824" s="947" t="s">
        <v>6623</v>
      </c>
      <c r="Q824" s="964"/>
      <c r="R824" s="948"/>
      <c r="S824" s="949"/>
      <c r="T824" s="941"/>
      <c r="U824" s="942"/>
      <c r="V824" s="942"/>
      <c r="W824" s="951"/>
      <c r="X824" s="924"/>
    </row>
    <row r="825" spans="1:24" s="932" customFormat="1" ht="24.95" customHeight="1">
      <c r="A825" s="919">
        <v>45</v>
      </c>
      <c r="B825" s="920" t="s">
        <v>4764</v>
      </c>
      <c r="C825" s="941" t="s">
        <v>4319</v>
      </c>
      <c r="D825" s="922" t="s">
        <v>4324</v>
      </c>
      <c r="E825" s="922" t="s">
        <v>3850</v>
      </c>
      <c r="F825" s="924">
        <v>2009</v>
      </c>
      <c r="G825" s="924" t="s">
        <v>4321</v>
      </c>
      <c r="H825" s="924" t="s">
        <v>4325</v>
      </c>
      <c r="I825" s="924" t="s">
        <v>4326</v>
      </c>
      <c r="J825" s="926">
        <v>1538.26</v>
      </c>
      <c r="K825" s="926">
        <v>8687</v>
      </c>
      <c r="L825" s="926"/>
      <c r="M825" s="926"/>
      <c r="N825" s="926">
        <f t="shared" ref="N825:N831" si="37">L825+M825</f>
        <v>0</v>
      </c>
      <c r="O825" s="927" t="s">
        <v>6609</v>
      </c>
      <c r="P825" s="928" t="s">
        <v>6624</v>
      </c>
      <c r="Q825" s="941"/>
      <c r="R825" s="942"/>
      <c r="S825" s="926"/>
      <c r="T825" s="924"/>
      <c r="U825" s="924"/>
      <c r="V825" s="924"/>
      <c r="W825" s="943"/>
      <c r="X825" s="924"/>
    </row>
    <row r="826" spans="1:24" s="932" customFormat="1" ht="24.95" customHeight="1">
      <c r="A826" s="919">
        <v>46</v>
      </c>
      <c r="B826" s="920" t="s">
        <v>4764</v>
      </c>
      <c r="C826" s="941" t="s">
        <v>4319</v>
      </c>
      <c r="D826" s="941" t="s">
        <v>4327</v>
      </c>
      <c r="E826" s="922" t="s">
        <v>3850</v>
      </c>
      <c r="F826" s="924">
        <v>1994</v>
      </c>
      <c r="G826" s="924" t="s">
        <v>4321</v>
      </c>
      <c r="H826" s="924" t="s">
        <v>4328</v>
      </c>
      <c r="I826" s="924" t="s">
        <v>4329</v>
      </c>
      <c r="J826" s="926">
        <v>326.2</v>
      </c>
      <c r="K826" s="926">
        <v>12378</v>
      </c>
      <c r="L826" s="926"/>
      <c r="M826" s="926"/>
      <c r="N826" s="926">
        <f t="shared" si="37"/>
        <v>0</v>
      </c>
      <c r="O826" s="927" t="s">
        <v>6609</v>
      </c>
      <c r="P826" s="928" t="s">
        <v>6625</v>
      </c>
      <c r="Q826" s="959"/>
      <c r="R826" s="961"/>
      <c r="S826" s="926"/>
      <c r="T826" s="924"/>
      <c r="U826" s="924"/>
      <c r="V826" s="924"/>
      <c r="W826" s="943"/>
      <c r="X826" s="924"/>
    </row>
    <row r="827" spans="1:24" s="932" customFormat="1" ht="24.95" customHeight="1">
      <c r="A827" s="919">
        <v>47</v>
      </c>
      <c r="B827" s="920" t="s">
        <v>4764</v>
      </c>
      <c r="C827" s="941" t="s">
        <v>4319</v>
      </c>
      <c r="D827" s="941" t="s">
        <v>4330</v>
      </c>
      <c r="E827" s="922" t="s">
        <v>3850</v>
      </c>
      <c r="F827" s="924">
        <v>2006</v>
      </c>
      <c r="G827" s="924" t="s">
        <v>4331</v>
      </c>
      <c r="H827" s="924" t="s">
        <v>4332</v>
      </c>
      <c r="I827" s="924">
        <v>129</v>
      </c>
      <c r="J827" s="926">
        <v>4443</v>
      </c>
      <c r="K827" s="926">
        <v>12188</v>
      </c>
      <c r="L827" s="926">
        <v>598415</v>
      </c>
      <c r="M827" s="926">
        <v>3057443</v>
      </c>
      <c r="N827" s="926">
        <f t="shared" si="37"/>
        <v>3655858</v>
      </c>
      <c r="O827" s="927"/>
      <c r="P827" s="928" t="s">
        <v>6626</v>
      </c>
      <c r="Q827" s="959"/>
      <c r="R827" s="961"/>
      <c r="S827" s="926"/>
      <c r="T827" s="924"/>
      <c r="U827" s="924"/>
      <c r="V827" s="924"/>
      <c r="W827" s="943"/>
      <c r="X827" s="924"/>
    </row>
    <row r="828" spans="1:24" s="932" customFormat="1" ht="24.95" customHeight="1">
      <c r="A828" s="919">
        <v>48</v>
      </c>
      <c r="B828" s="920" t="s">
        <v>4764</v>
      </c>
      <c r="C828" s="941" t="s">
        <v>4319</v>
      </c>
      <c r="D828" s="958" t="s">
        <v>4333</v>
      </c>
      <c r="E828" s="922" t="s">
        <v>3850</v>
      </c>
      <c r="F828" s="924">
        <v>1998</v>
      </c>
      <c r="G828" s="924" t="s">
        <v>4321</v>
      </c>
      <c r="H828" s="924" t="s">
        <v>4334</v>
      </c>
      <c r="I828" s="924" t="s">
        <v>4335</v>
      </c>
      <c r="J828" s="926">
        <v>248</v>
      </c>
      <c r="K828" s="926">
        <v>5113</v>
      </c>
      <c r="L828" s="926">
        <v>140375</v>
      </c>
      <c r="M828" s="926">
        <v>270477</v>
      </c>
      <c r="N828" s="926">
        <f t="shared" si="37"/>
        <v>410852</v>
      </c>
      <c r="O828" s="927"/>
      <c r="P828" s="928"/>
      <c r="Q828" s="959" t="s">
        <v>6627</v>
      </c>
      <c r="R828" s="961" t="s">
        <v>6628</v>
      </c>
      <c r="S828" s="926">
        <v>4940</v>
      </c>
      <c r="T828" s="924" t="s">
        <v>4196</v>
      </c>
      <c r="U828" s="924" t="s">
        <v>4336</v>
      </c>
      <c r="V828" s="924" t="s">
        <v>4337</v>
      </c>
      <c r="W828" s="951">
        <v>1</v>
      </c>
      <c r="X828" s="924"/>
    </row>
    <row r="829" spans="1:24" s="932" customFormat="1" ht="24.95" customHeight="1">
      <c r="A829" s="919">
        <v>49</v>
      </c>
      <c r="B829" s="920" t="s">
        <v>4764</v>
      </c>
      <c r="C829" s="941" t="s">
        <v>4319</v>
      </c>
      <c r="D829" s="922" t="s">
        <v>4338</v>
      </c>
      <c r="E829" s="922" t="s">
        <v>3850</v>
      </c>
      <c r="F829" s="924">
        <v>1999</v>
      </c>
      <c r="G829" s="924" t="s">
        <v>4321</v>
      </c>
      <c r="H829" s="924" t="s">
        <v>4339</v>
      </c>
      <c r="I829" s="924" t="s">
        <v>4340</v>
      </c>
      <c r="J829" s="926">
        <v>732.75</v>
      </c>
      <c r="K829" s="926">
        <v>8215</v>
      </c>
      <c r="L829" s="926">
        <v>61307</v>
      </c>
      <c r="M829" s="926">
        <v>190310</v>
      </c>
      <c r="N829" s="926">
        <f t="shared" si="37"/>
        <v>251617</v>
      </c>
      <c r="O829" s="927"/>
      <c r="P829" s="928"/>
      <c r="Q829" s="959" t="s">
        <v>6629</v>
      </c>
      <c r="R829" s="961" t="s">
        <v>6630</v>
      </c>
      <c r="S829" s="926">
        <v>8519</v>
      </c>
      <c r="T829" s="924" t="s">
        <v>4196</v>
      </c>
      <c r="U829" s="924" t="s">
        <v>4341</v>
      </c>
      <c r="V829" s="924" t="s">
        <v>4342</v>
      </c>
      <c r="W829" s="951">
        <v>1</v>
      </c>
      <c r="X829" s="924"/>
    </row>
    <row r="830" spans="1:24" s="932" customFormat="1" ht="24.95" customHeight="1">
      <c r="A830" s="919">
        <v>50</v>
      </c>
      <c r="B830" s="920" t="s">
        <v>4764</v>
      </c>
      <c r="C830" s="941" t="s">
        <v>4319</v>
      </c>
      <c r="D830" s="952" t="s">
        <v>4343</v>
      </c>
      <c r="E830" s="922" t="s">
        <v>3850</v>
      </c>
      <c r="F830" s="924">
        <v>2009</v>
      </c>
      <c r="G830" s="924" t="s">
        <v>4321</v>
      </c>
      <c r="H830" s="924" t="s">
        <v>4339</v>
      </c>
      <c r="I830" s="924" t="s">
        <v>4344</v>
      </c>
      <c r="J830" s="926">
        <v>1017.8</v>
      </c>
      <c r="K830" s="926">
        <v>11964</v>
      </c>
      <c r="L830" s="926">
        <v>419096</v>
      </c>
      <c r="M830" s="926">
        <v>461345</v>
      </c>
      <c r="N830" s="926">
        <f t="shared" si="37"/>
        <v>880441</v>
      </c>
      <c r="O830" s="927"/>
      <c r="P830" s="927"/>
      <c r="Q830" s="927" t="s">
        <v>6627</v>
      </c>
      <c r="R830" s="927" t="s">
        <v>6631</v>
      </c>
      <c r="S830" s="926">
        <v>12108</v>
      </c>
      <c r="T830" s="924" t="s">
        <v>4196</v>
      </c>
      <c r="U830" s="924" t="s">
        <v>4345</v>
      </c>
      <c r="V830" s="924" t="s">
        <v>4346</v>
      </c>
      <c r="W830" s="951">
        <v>1</v>
      </c>
      <c r="X830" s="924"/>
    </row>
    <row r="831" spans="1:24" s="932" customFormat="1" ht="24.95" customHeight="1">
      <c r="A831" s="919">
        <v>51</v>
      </c>
      <c r="B831" s="920" t="s">
        <v>4764</v>
      </c>
      <c r="C831" s="941" t="s">
        <v>4319</v>
      </c>
      <c r="D831" s="922" t="s">
        <v>4347</v>
      </c>
      <c r="E831" s="922" t="s">
        <v>3850</v>
      </c>
      <c r="F831" s="924">
        <v>2014</v>
      </c>
      <c r="G831" s="924" t="s">
        <v>4321</v>
      </c>
      <c r="H831" s="924" t="s">
        <v>4339</v>
      </c>
      <c r="I831" s="924" t="s">
        <v>4348</v>
      </c>
      <c r="J831" s="926">
        <v>1935</v>
      </c>
      <c r="K831" s="926">
        <v>5212</v>
      </c>
      <c r="L831" s="926">
        <v>568232</v>
      </c>
      <c r="M831" s="926">
        <v>436489</v>
      </c>
      <c r="N831" s="926">
        <f t="shared" si="37"/>
        <v>1004721</v>
      </c>
      <c r="O831" s="927"/>
      <c r="P831" s="927"/>
      <c r="Q831" s="927" t="s">
        <v>6629</v>
      </c>
      <c r="R831" s="927" t="s">
        <v>6632</v>
      </c>
      <c r="S831" s="926">
        <v>25360</v>
      </c>
      <c r="T831" s="924" t="s">
        <v>199</v>
      </c>
      <c r="U831" s="924" t="s">
        <v>4349</v>
      </c>
      <c r="V831" s="924" t="s">
        <v>4350</v>
      </c>
      <c r="W831" s="951">
        <v>1</v>
      </c>
      <c r="X831" s="924"/>
    </row>
    <row r="832" spans="1:24" s="932" customFormat="1" ht="24.95" customHeight="1">
      <c r="A832" s="919">
        <v>52</v>
      </c>
      <c r="B832" s="920" t="s">
        <v>4764</v>
      </c>
      <c r="C832" s="941" t="s">
        <v>4351</v>
      </c>
      <c r="D832" s="958" t="s">
        <v>4352</v>
      </c>
      <c r="E832" s="922" t="s">
        <v>194</v>
      </c>
      <c r="F832" s="924">
        <v>1998</v>
      </c>
      <c r="G832" s="924" t="s">
        <v>4353</v>
      </c>
      <c r="H832" s="924" t="s">
        <v>4354</v>
      </c>
      <c r="I832" s="924" t="s">
        <v>4355</v>
      </c>
      <c r="J832" s="965">
        <v>684.45</v>
      </c>
      <c r="K832" s="965">
        <v>686</v>
      </c>
      <c r="L832" s="926">
        <v>105273</v>
      </c>
      <c r="M832" s="926">
        <v>13181</v>
      </c>
      <c r="N832" s="926">
        <f>L832+M832</f>
        <v>118454</v>
      </c>
      <c r="O832" s="946"/>
      <c r="P832" s="947"/>
      <c r="Q832" s="966" t="s">
        <v>6609</v>
      </c>
      <c r="R832" s="948" t="s">
        <v>6633</v>
      </c>
      <c r="S832" s="949">
        <v>1154</v>
      </c>
      <c r="T832" s="941" t="s">
        <v>4196</v>
      </c>
      <c r="U832" s="942" t="s">
        <v>4356</v>
      </c>
      <c r="V832" s="942" t="s">
        <v>4357</v>
      </c>
      <c r="W832" s="951">
        <v>1</v>
      </c>
      <c r="X832" s="924"/>
    </row>
    <row r="833" spans="1:24" s="932" customFormat="1" ht="24.95" customHeight="1">
      <c r="A833" s="919">
        <v>53</v>
      </c>
      <c r="B833" s="920" t="s">
        <v>4764</v>
      </c>
      <c r="C833" s="920" t="s">
        <v>4351</v>
      </c>
      <c r="D833" s="922" t="s">
        <v>4358</v>
      </c>
      <c r="E833" s="922" t="s">
        <v>194</v>
      </c>
      <c r="F833" s="924">
        <v>1999</v>
      </c>
      <c r="G833" s="924" t="s">
        <v>4353</v>
      </c>
      <c r="H833" s="924" t="s">
        <v>4359</v>
      </c>
      <c r="I833" s="924" t="s">
        <v>4360</v>
      </c>
      <c r="J833" s="965">
        <v>1117.2</v>
      </c>
      <c r="K833" s="965">
        <v>16582</v>
      </c>
      <c r="L833" s="926">
        <v>93062</v>
      </c>
      <c r="M833" s="926">
        <v>209226</v>
      </c>
      <c r="N833" s="926">
        <f t="shared" ref="N833:N850" si="38">L833+M833</f>
        <v>302288</v>
      </c>
      <c r="O833" s="927"/>
      <c r="P833" s="928"/>
      <c r="Q833" s="966" t="s">
        <v>6609</v>
      </c>
      <c r="R833" s="942" t="s">
        <v>6634</v>
      </c>
      <c r="S833" s="926">
        <v>6160</v>
      </c>
      <c r="T833" s="924" t="s">
        <v>4196</v>
      </c>
      <c r="U833" s="924" t="s">
        <v>4361</v>
      </c>
      <c r="V833" s="924" t="s">
        <v>4362</v>
      </c>
      <c r="W833" s="967">
        <v>1</v>
      </c>
      <c r="X833" s="924"/>
    </row>
    <row r="834" spans="1:24" s="932" customFormat="1" ht="24.95" customHeight="1">
      <c r="A834" s="919">
        <v>54</v>
      </c>
      <c r="B834" s="920" t="s">
        <v>4764</v>
      </c>
      <c r="C834" s="920" t="s">
        <v>4351</v>
      </c>
      <c r="D834" s="952" t="s">
        <v>4363</v>
      </c>
      <c r="E834" s="922" t="s">
        <v>194</v>
      </c>
      <c r="F834" s="924">
        <v>1999</v>
      </c>
      <c r="G834" s="924" t="s">
        <v>4353</v>
      </c>
      <c r="H834" s="924" t="s">
        <v>4364</v>
      </c>
      <c r="I834" s="924" t="s">
        <v>4365</v>
      </c>
      <c r="J834" s="965">
        <v>1050.43</v>
      </c>
      <c r="K834" s="965">
        <v>10280</v>
      </c>
      <c r="L834" s="926">
        <v>76125</v>
      </c>
      <c r="M834" s="926">
        <v>156865</v>
      </c>
      <c r="N834" s="926">
        <f t="shared" si="38"/>
        <v>232990</v>
      </c>
      <c r="O834" s="927"/>
      <c r="P834" s="927"/>
      <c r="Q834" s="966" t="s">
        <v>6609</v>
      </c>
      <c r="R834" s="927" t="s">
        <v>6635</v>
      </c>
      <c r="S834" s="926">
        <v>12281</v>
      </c>
      <c r="T834" s="924" t="s">
        <v>199</v>
      </c>
      <c r="U834" s="924" t="s">
        <v>4366</v>
      </c>
      <c r="V834" s="924" t="s">
        <v>4367</v>
      </c>
      <c r="W834" s="967">
        <v>1</v>
      </c>
      <c r="X834" s="924"/>
    </row>
    <row r="835" spans="1:24" s="932" customFormat="1" ht="24.95" customHeight="1">
      <c r="A835" s="919">
        <v>55</v>
      </c>
      <c r="B835" s="920" t="s">
        <v>4764</v>
      </c>
      <c r="C835" s="920" t="s">
        <v>4351</v>
      </c>
      <c r="D835" s="922" t="s">
        <v>4368</v>
      </c>
      <c r="E835" s="922" t="s">
        <v>194</v>
      </c>
      <c r="F835" s="924">
        <v>1999</v>
      </c>
      <c r="G835" s="924" t="s">
        <v>4353</v>
      </c>
      <c r="H835" s="924" t="s">
        <v>4369</v>
      </c>
      <c r="I835" s="924" t="s">
        <v>4370</v>
      </c>
      <c r="J835" s="965">
        <v>994.68</v>
      </c>
      <c r="K835" s="965">
        <v>11404</v>
      </c>
      <c r="L835" s="926">
        <v>28553</v>
      </c>
      <c r="M835" s="926">
        <v>131146</v>
      </c>
      <c r="N835" s="926">
        <f t="shared" si="38"/>
        <v>159699</v>
      </c>
      <c r="O835" s="927"/>
      <c r="P835" s="927"/>
      <c r="Q835" s="966" t="s">
        <v>6609</v>
      </c>
      <c r="R835" s="927" t="s">
        <v>6636</v>
      </c>
      <c r="S835" s="926">
        <v>3235</v>
      </c>
      <c r="T835" s="924" t="s">
        <v>4196</v>
      </c>
      <c r="U835" s="924" t="s">
        <v>4371</v>
      </c>
      <c r="V835" s="924" t="s">
        <v>4372</v>
      </c>
      <c r="W835" s="967">
        <v>1</v>
      </c>
      <c r="X835" s="924"/>
    </row>
    <row r="836" spans="1:24" s="932" customFormat="1" ht="24.95" customHeight="1">
      <c r="A836" s="919">
        <v>56</v>
      </c>
      <c r="B836" s="920" t="s">
        <v>4764</v>
      </c>
      <c r="C836" s="920" t="s">
        <v>4351</v>
      </c>
      <c r="D836" s="952" t="s">
        <v>4373</v>
      </c>
      <c r="E836" s="922" t="s">
        <v>194</v>
      </c>
      <c r="F836" s="924">
        <v>1998</v>
      </c>
      <c r="G836" s="924" t="s">
        <v>4353</v>
      </c>
      <c r="H836" s="924" t="s">
        <v>4359</v>
      </c>
      <c r="I836" s="924" t="s">
        <v>4374</v>
      </c>
      <c r="J836" s="965">
        <v>1060.19</v>
      </c>
      <c r="K836" s="965">
        <v>6507</v>
      </c>
      <c r="L836" s="926">
        <v>74658</v>
      </c>
      <c r="M836" s="926">
        <v>98383</v>
      </c>
      <c r="N836" s="926">
        <f t="shared" si="38"/>
        <v>173041</v>
      </c>
      <c r="O836" s="927"/>
      <c r="P836" s="927"/>
      <c r="Q836" s="966" t="s">
        <v>6613</v>
      </c>
      <c r="R836" s="927" t="s">
        <v>6637</v>
      </c>
      <c r="S836" s="926">
        <v>3672</v>
      </c>
      <c r="T836" s="924" t="s">
        <v>4196</v>
      </c>
      <c r="U836" s="924" t="s">
        <v>4375</v>
      </c>
      <c r="V836" s="924" t="s">
        <v>4376</v>
      </c>
      <c r="W836" s="967">
        <v>1</v>
      </c>
      <c r="X836" s="924"/>
    </row>
    <row r="837" spans="1:24" s="932" customFormat="1" ht="24.95" customHeight="1">
      <c r="A837" s="919">
        <v>57</v>
      </c>
      <c r="B837" s="920" t="s">
        <v>4764</v>
      </c>
      <c r="C837" s="941" t="s">
        <v>4351</v>
      </c>
      <c r="D837" s="958" t="s">
        <v>4377</v>
      </c>
      <c r="E837" s="922" t="s">
        <v>194</v>
      </c>
      <c r="F837" s="924">
        <v>1999</v>
      </c>
      <c r="G837" s="924" t="s">
        <v>4353</v>
      </c>
      <c r="H837" s="924" t="s">
        <v>4378</v>
      </c>
      <c r="I837" s="924" t="s">
        <v>4379</v>
      </c>
      <c r="J837" s="965">
        <v>33.06</v>
      </c>
      <c r="K837" s="965">
        <v>8674</v>
      </c>
      <c r="L837" s="926">
        <v>1031</v>
      </c>
      <c r="M837" s="926">
        <v>110341</v>
      </c>
      <c r="N837" s="926">
        <f t="shared" si="38"/>
        <v>111372</v>
      </c>
      <c r="O837" s="946"/>
      <c r="P837" s="947"/>
      <c r="Q837" s="966" t="s">
        <v>6638</v>
      </c>
      <c r="R837" s="948" t="s">
        <v>6639</v>
      </c>
      <c r="S837" s="949">
        <v>5132</v>
      </c>
      <c r="T837" s="941" t="s">
        <v>4196</v>
      </c>
      <c r="U837" s="942" t="s">
        <v>4380</v>
      </c>
      <c r="V837" s="942" t="s">
        <v>4381</v>
      </c>
      <c r="W837" s="951">
        <v>1</v>
      </c>
      <c r="X837" s="924"/>
    </row>
    <row r="838" spans="1:24" s="932" customFormat="1" ht="24.95" customHeight="1">
      <c r="A838" s="919">
        <v>58</v>
      </c>
      <c r="B838" s="920" t="s">
        <v>4764</v>
      </c>
      <c r="C838" s="920" t="s">
        <v>4351</v>
      </c>
      <c r="D838" s="922" t="s">
        <v>4382</v>
      </c>
      <c r="E838" s="922" t="s">
        <v>194</v>
      </c>
      <c r="F838" s="924">
        <v>1993</v>
      </c>
      <c r="G838" s="924" t="s">
        <v>4353</v>
      </c>
      <c r="H838" s="924" t="s">
        <v>4378</v>
      </c>
      <c r="I838" s="924" t="s">
        <v>4383</v>
      </c>
      <c r="J838" s="965">
        <v>1138.51</v>
      </c>
      <c r="K838" s="965">
        <v>7945</v>
      </c>
      <c r="L838" s="926">
        <v>118015</v>
      </c>
      <c r="M838" s="926">
        <v>70154</v>
      </c>
      <c r="N838" s="926">
        <f t="shared" si="38"/>
        <v>188169</v>
      </c>
      <c r="O838" s="927"/>
      <c r="P838" s="928"/>
      <c r="Q838" s="966" t="s">
        <v>6609</v>
      </c>
      <c r="R838" s="942" t="s">
        <v>6640</v>
      </c>
      <c r="S838" s="926">
        <v>6007</v>
      </c>
      <c r="T838" s="924" t="s">
        <v>4196</v>
      </c>
      <c r="U838" s="924" t="s">
        <v>4384</v>
      </c>
      <c r="V838" s="924" t="s">
        <v>4385</v>
      </c>
      <c r="W838" s="967">
        <v>1</v>
      </c>
      <c r="X838" s="924"/>
    </row>
    <row r="839" spans="1:24" s="932" customFormat="1" ht="24.95" customHeight="1">
      <c r="A839" s="919">
        <v>59</v>
      </c>
      <c r="B839" s="920" t="s">
        <v>4764</v>
      </c>
      <c r="C839" s="920" t="s">
        <v>4351</v>
      </c>
      <c r="D839" s="952" t="s">
        <v>4386</v>
      </c>
      <c r="E839" s="922" t="s">
        <v>194</v>
      </c>
      <c r="F839" s="924">
        <v>1999</v>
      </c>
      <c r="G839" s="924" t="s">
        <v>4353</v>
      </c>
      <c r="H839" s="924" t="s">
        <v>4369</v>
      </c>
      <c r="I839" s="924" t="s">
        <v>4387</v>
      </c>
      <c r="J839" s="965">
        <v>1064.06</v>
      </c>
      <c r="K839" s="965">
        <v>11467</v>
      </c>
      <c r="L839" s="926">
        <v>98385</v>
      </c>
      <c r="M839" s="926">
        <v>122696</v>
      </c>
      <c r="N839" s="926">
        <f t="shared" si="38"/>
        <v>221081</v>
      </c>
      <c r="O839" s="927"/>
      <c r="P839" s="927"/>
      <c r="Q839" s="966" t="s">
        <v>6609</v>
      </c>
      <c r="R839" s="927" t="s">
        <v>6641</v>
      </c>
      <c r="S839" s="926">
        <v>3721</v>
      </c>
      <c r="T839" s="924" t="s">
        <v>4196</v>
      </c>
      <c r="U839" s="924" t="s">
        <v>4388</v>
      </c>
      <c r="V839" s="924" t="s">
        <v>4389</v>
      </c>
      <c r="W839" s="967">
        <v>1</v>
      </c>
      <c r="X839" s="924"/>
    </row>
    <row r="840" spans="1:24" s="932" customFormat="1" ht="24.95" customHeight="1">
      <c r="A840" s="919">
        <v>60</v>
      </c>
      <c r="B840" s="920" t="s">
        <v>4764</v>
      </c>
      <c r="C840" s="920" t="s">
        <v>4351</v>
      </c>
      <c r="D840" s="922" t="s">
        <v>4390</v>
      </c>
      <c r="E840" s="922" t="s">
        <v>194</v>
      </c>
      <c r="F840" s="924">
        <v>1999</v>
      </c>
      <c r="G840" s="924" t="s">
        <v>4353</v>
      </c>
      <c r="H840" s="924" t="s">
        <v>4391</v>
      </c>
      <c r="I840" s="924" t="s">
        <v>4392</v>
      </c>
      <c r="J840" s="965">
        <v>1081.68</v>
      </c>
      <c r="K840" s="965">
        <v>8613</v>
      </c>
      <c r="L840" s="926">
        <v>57248</v>
      </c>
      <c r="M840" s="926">
        <v>272648</v>
      </c>
      <c r="N840" s="926">
        <f t="shared" si="38"/>
        <v>329896</v>
      </c>
      <c r="O840" s="927"/>
      <c r="P840" s="927"/>
      <c r="Q840" s="966" t="s">
        <v>6609</v>
      </c>
      <c r="R840" s="927" t="s">
        <v>6642</v>
      </c>
      <c r="S840" s="926">
        <v>7083</v>
      </c>
      <c r="T840" s="924" t="s">
        <v>4196</v>
      </c>
      <c r="U840" s="924" t="s">
        <v>4384</v>
      </c>
      <c r="V840" s="924" t="s">
        <v>4385</v>
      </c>
      <c r="W840" s="967">
        <v>1</v>
      </c>
      <c r="X840" s="924"/>
    </row>
    <row r="841" spans="1:24" s="932" customFormat="1" ht="24.95" customHeight="1">
      <c r="A841" s="919">
        <v>61</v>
      </c>
      <c r="B841" s="920" t="s">
        <v>4764</v>
      </c>
      <c r="C841" s="920" t="s">
        <v>4351</v>
      </c>
      <c r="D841" s="952" t="s">
        <v>4393</v>
      </c>
      <c r="E841" s="922" t="s">
        <v>194</v>
      </c>
      <c r="F841" s="924">
        <v>1997</v>
      </c>
      <c r="G841" s="924" t="s">
        <v>4353</v>
      </c>
      <c r="H841" s="924" t="s">
        <v>4394</v>
      </c>
      <c r="I841" s="924" t="s">
        <v>4395</v>
      </c>
      <c r="J841" s="965">
        <v>933.33</v>
      </c>
      <c r="K841" s="965">
        <v>11051</v>
      </c>
      <c r="L841" s="926">
        <v>202493</v>
      </c>
      <c r="M841" s="926">
        <v>135983</v>
      </c>
      <c r="N841" s="926">
        <f t="shared" si="38"/>
        <v>338476</v>
      </c>
      <c r="O841" s="927"/>
      <c r="P841" s="927"/>
      <c r="Q841" s="966" t="s">
        <v>6609</v>
      </c>
      <c r="R841" s="927" t="s">
        <v>6643</v>
      </c>
      <c r="S841" s="926">
        <v>3775</v>
      </c>
      <c r="T841" s="924" t="s">
        <v>4196</v>
      </c>
      <c r="U841" s="924" t="s">
        <v>4396</v>
      </c>
      <c r="V841" s="924" t="s">
        <v>4397</v>
      </c>
      <c r="W841" s="967">
        <v>1</v>
      </c>
      <c r="X841" s="924"/>
    </row>
    <row r="842" spans="1:24" s="932" customFormat="1" ht="24.95" customHeight="1">
      <c r="A842" s="919">
        <v>62</v>
      </c>
      <c r="B842" s="920" t="s">
        <v>4764</v>
      </c>
      <c r="C842" s="941" t="s">
        <v>4351</v>
      </c>
      <c r="D842" s="958" t="s">
        <v>4398</v>
      </c>
      <c r="E842" s="922" t="s">
        <v>194</v>
      </c>
      <c r="F842" s="924">
        <v>1999</v>
      </c>
      <c r="G842" s="924" t="s">
        <v>4353</v>
      </c>
      <c r="H842" s="924" t="s">
        <v>4394</v>
      </c>
      <c r="I842" s="924" t="s">
        <v>4399</v>
      </c>
      <c r="J842" s="965">
        <v>1236.73</v>
      </c>
      <c r="K842" s="965">
        <v>13720</v>
      </c>
      <c r="L842" s="926">
        <v>76539</v>
      </c>
      <c r="M842" s="926">
        <v>123019</v>
      </c>
      <c r="N842" s="926">
        <f t="shared" si="38"/>
        <v>199558</v>
      </c>
      <c r="O842" s="946"/>
      <c r="P842" s="947"/>
      <c r="Q842" s="966" t="s">
        <v>6613</v>
      </c>
      <c r="R842" s="948" t="s">
        <v>6644</v>
      </c>
      <c r="S842" s="949">
        <v>6378</v>
      </c>
      <c r="T842" s="941" t="s">
        <v>4196</v>
      </c>
      <c r="U842" s="942" t="s">
        <v>4400</v>
      </c>
      <c r="V842" s="942" t="s">
        <v>4401</v>
      </c>
      <c r="W842" s="951">
        <v>1</v>
      </c>
      <c r="X842" s="924"/>
    </row>
    <row r="843" spans="1:24" s="932" customFormat="1" ht="24.95" customHeight="1">
      <c r="A843" s="919">
        <v>63</v>
      </c>
      <c r="B843" s="920" t="s">
        <v>4764</v>
      </c>
      <c r="C843" s="920" t="s">
        <v>4351</v>
      </c>
      <c r="D843" s="922" t="s">
        <v>4402</v>
      </c>
      <c r="E843" s="922" t="s">
        <v>194</v>
      </c>
      <c r="F843" s="924">
        <v>1999</v>
      </c>
      <c r="G843" s="924" t="s">
        <v>4353</v>
      </c>
      <c r="H843" s="924" t="s">
        <v>4403</v>
      </c>
      <c r="I843" s="924" t="s">
        <v>4404</v>
      </c>
      <c r="J843" s="965">
        <v>1623.23</v>
      </c>
      <c r="K843" s="965">
        <v>16998</v>
      </c>
      <c r="L843" s="926">
        <v>625810</v>
      </c>
      <c r="M843" s="926">
        <v>702977</v>
      </c>
      <c r="N843" s="926">
        <f t="shared" si="38"/>
        <v>1328787</v>
      </c>
      <c r="O843" s="927"/>
      <c r="P843" s="928"/>
      <c r="Q843" s="966" t="s">
        <v>6613</v>
      </c>
      <c r="R843" s="942" t="s">
        <v>6645</v>
      </c>
      <c r="S843" s="926">
        <v>21864</v>
      </c>
      <c r="T843" s="924" t="s">
        <v>4196</v>
      </c>
      <c r="U843" s="924" t="s">
        <v>4405</v>
      </c>
      <c r="V843" s="924" t="s">
        <v>4406</v>
      </c>
      <c r="W843" s="967">
        <v>1</v>
      </c>
      <c r="X843" s="924"/>
    </row>
    <row r="844" spans="1:24" s="932" customFormat="1" ht="24.95" customHeight="1">
      <c r="A844" s="919">
        <v>64</v>
      </c>
      <c r="B844" s="920" t="s">
        <v>4764</v>
      </c>
      <c r="C844" s="920" t="s">
        <v>4351</v>
      </c>
      <c r="D844" s="922" t="s">
        <v>4407</v>
      </c>
      <c r="E844" s="922" t="s">
        <v>194</v>
      </c>
      <c r="F844" s="924">
        <v>2013</v>
      </c>
      <c r="G844" s="924" t="s">
        <v>4353</v>
      </c>
      <c r="H844" s="924" t="s">
        <v>4364</v>
      </c>
      <c r="I844" s="924" t="s">
        <v>4408</v>
      </c>
      <c r="J844" s="965">
        <v>2412</v>
      </c>
      <c r="K844" s="965">
        <v>9767</v>
      </c>
      <c r="L844" s="926">
        <v>561090</v>
      </c>
      <c r="M844" s="926">
        <v>409238</v>
      </c>
      <c r="N844" s="926">
        <f t="shared" si="38"/>
        <v>970328</v>
      </c>
      <c r="O844" s="927"/>
      <c r="P844" s="927"/>
      <c r="Q844" s="966" t="s">
        <v>6609</v>
      </c>
      <c r="R844" s="927" t="s">
        <v>6646</v>
      </c>
      <c r="S844" s="926">
        <v>15084</v>
      </c>
      <c r="T844" s="924" t="s">
        <v>4196</v>
      </c>
      <c r="U844" s="924" t="s">
        <v>4409</v>
      </c>
      <c r="V844" s="924" t="s">
        <v>4385</v>
      </c>
      <c r="W844" s="967">
        <v>1</v>
      </c>
      <c r="X844" s="924"/>
    </row>
    <row r="845" spans="1:24" s="932" customFormat="1" ht="67.5">
      <c r="A845" s="919">
        <v>65</v>
      </c>
      <c r="B845" s="920" t="s">
        <v>4764</v>
      </c>
      <c r="C845" s="920" t="s">
        <v>4351</v>
      </c>
      <c r="D845" s="922" t="s">
        <v>4410</v>
      </c>
      <c r="E845" s="922" t="s">
        <v>194</v>
      </c>
      <c r="F845" s="924">
        <v>2014</v>
      </c>
      <c r="G845" s="924" t="s">
        <v>4353</v>
      </c>
      <c r="H845" s="924" t="s">
        <v>4411</v>
      </c>
      <c r="I845" s="924" t="s">
        <v>4412</v>
      </c>
      <c r="J845" s="965">
        <v>1658.61</v>
      </c>
      <c r="K845" s="965">
        <v>12510</v>
      </c>
      <c r="L845" s="926">
        <v>625321</v>
      </c>
      <c r="M845" s="926">
        <v>264509</v>
      </c>
      <c r="N845" s="926">
        <f t="shared" si="38"/>
        <v>889830</v>
      </c>
      <c r="O845" s="927"/>
      <c r="P845" s="927"/>
      <c r="Q845" s="966" t="s">
        <v>6613</v>
      </c>
      <c r="R845" s="927" t="s">
        <v>6647</v>
      </c>
      <c r="S845" s="926">
        <v>0</v>
      </c>
      <c r="T845" s="924" t="s">
        <v>4196</v>
      </c>
      <c r="U845" s="924" t="s">
        <v>4413</v>
      </c>
      <c r="V845" s="924" t="s">
        <v>4414</v>
      </c>
      <c r="W845" s="967"/>
      <c r="X845" s="968" t="s">
        <v>4415</v>
      </c>
    </row>
    <row r="846" spans="1:24" s="932" customFormat="1" ht="24.95" customHeight="1">
      <c r="A846" s="919">
        <v>66</v>
      </c>
      <c r="B846" s="920" t="s">
        <v>4764</v>
      </c>
      <c r="C846" s="920" t="s">
        <v>4351</v>
      </c>
      <c r="D846" s="952" t="s">
        <v>4416</v>
      </c>
      <c r="E846" s="922" t="s">
        <v>194</v>
      </c>
      <c r="F846" s="924">
        <v>1999</v>
      </c>
      <c r="G846" s="924" t="s">
        <v>4353</v>
      </c>
      <c r="H846" s="924" t="s">
        <v>4394</v>
      </c>
      <c r="I846" s="924" t="s">
        <v>4417</v>
      </c>
      <c r="J846" s="965">
        <v>978.66</v>
      </c>
      <c r="K846" s="965">
        <v>11177</v>
      </c>
      <c r="L846" s="926">
        <v>45724</v>
      </c>
      <c r="M846" s="926">
        <v>126447</v>
      </c>
      <c r="N846" s="926">
        <f t="shared" si="38"/>
        <v>172171</v>
      </c>
      <c r="O846" s="927"/>
      <c r="P846" s="927"/>
      <c r="Q846" s="966" t="s">
        <v>6609</v>
      </c>
      <c r="R846" s="927" t="s">
        <v>6648</v>
      </c>
      <c r="S846" s="926">
        <v>3630</v>
      </c>
      <c r="T846" s="924" t="s">
        <v>4196</v>
      </c>
      <c r="U846" s="924" t="s">
        <v>4418</v>
      </c>
      <c r="V846" s="924" t="s">
        <v>4419</v>
      </c>
      <c r="W846" s="967">
        <v>1</v>
      </c>
      <c r="X846" s="924"/>
    </row>
    <row r="847" spans="1:24" s="932" customFormat="1" ht="24.95" customHeight="1">
      <c r="A847" s="919">
        <v>67</v>
      </c>
      <c r="B847" s="920" t="s">
        <v>4764</v>
      </c>
      <c r="C847" s="920" t="s">
        <v>4351</v>
      </c>
      <c r="D847" s="922" t="s">
        <v>4420</v>
      </c>
      <c r="E847" s="922" t="s">
        <v>4238</v>
      </c>
      <c r="F847" s="924">
        <v>2015</v>
      </c>
      <c r="G847" s="924" t="s">
        <v>4353</v>
      </c>
      <c r="H847" s="924" t="s">
        <v>4369</v>
      </c>
      <c r="I847" s="924" t="s">
        <v>4421</v>
      </c>
      <c r="J847" s="965">
        <v>2233.33</v>
      </c>
      <c r="K847" s="965">
        <v>14462</v>
      </c>
      <c r="L847" s="926">
        <v>590605</v>
      </c>
      <c r="M847" s="926">
        <v>153067</v>
      </c>
      <c r="N847" s="926">
        <f t="shared" si="38"/>
        <v>743672</v>
      </c>
      <c r="O847" s="927"/>
      <c r="P847" s="927"/>
      <c r="Q847" s="966" t="s">
        <v>6609</v>
      </c>
      <c r="R847" s="927" t="s">
        <v>6649</v>
      </c>
      <c r="S847" s="926">
        <v>8771</v>
      </c>
      <c r="T847" s="924" t="s">
        <v>199</v>
      </c>
      <c r="U847" s="924" t="s">
        <v>4366</v>
      </c>
      <c r="V847" s="924" t="s">
        <v>4367</v>
      </c>
      <c r="W847" s="967">
        <v>1</v>
      </c>
      <c r="X847" s="924"/>
    </row>
    <row r="848" spans="1:24" s="932" customFormat="1" ht="24.95" customHeight="1">
      <c r="A848" s="919">
        <v>68</v>
      </c>
      <c r="B848" s="920" t="s">
        <v>4764</v>
      </c>
      <c r="C848" s="920" t="s">
        <v>4351</v>
      </c>
      <c r="D848" s="952" t="s">
        <v>4422</v>
      </c>
      <c r="E848" s="922" t="s">
        <v>194</v>
      </c>
      <c r="F848" s="924">
        <v>2013</v>
      </c>
      <c r="G848" s="924" t="s">
        <v>4353</v>
      </c>
      <c r="H848" s="924" t="s">
        <v>4411</v>
      </c>
      <c r="I848" s="924" t="s">
        <v>4423</v>
      </c>
      <c r="J848" s="965">
        <v>1733</v>
      </c>
      <c r="K848" s="965">
        <v>17891</v>
      </c>
      <c r="L848" s="926"/>
      <c r="M848" s="926"/>
      <c r="N848" s="926">
        <f t="shared" si="38"/>
        <v>0</v>
      </c>
      <c r="O848" s="927" t="s">
        <v>6609</v>
      </c>
      <c r="P848" s="927" t="s">
        <v>6650</v>
      </c>
      <c r="Q848" s="966"/>
      <c r="R848" s="927"/>
      <c r="S848" s="926"/>
      <c r="T848" s="924"/>
      <c r="U848" s="924"/>
      <c r="V848" s="924"/>
      <c r="W848" s="967"/>
      <c r="X848" s="924"/>
    </row>
    <row r="849" spans="1:24" s="932" customFormat="1" ht="24.95" customHeight="1">
      <c r="A849" s="919">
        <v>69</v>
      </c>
      <c r="B849" s="920" t="s">
        <v>4764</v>
      </c>
      <c r="C849" s="920" t="s">
        <v>4351</v>
      </c>
      <c r="D849" s="922" t="s">
        <v>4424</v>
      </c>
      <c r="E849" s="922" t="s">
        <v>194</v>
      </c>
      <c r="F849" s="924">
        <v>1993</v>
      </c>
      <c r="G849" s="924" t="s">
        <v>4353</v>
      </c>
      <c r="H849" s="924" t="s">
        <v>4425</v>
      </c>
      <c r="I849" s="924" t="s">
        <v>4426</v>
      </c>
      <c r="J849" s="965">
        <v>0</v>
      </c>
      <c r="K849" s="965">
        <v>8550</v>
      </c>
      <c r="L849" s="926"/>
      <c r="M849" s="926"/>
      <c r="N849" s="926">
        <f t="shared" si="38"/>
        <v>0</v>
      </c>
      <c r="O849" s="927" t="s">
        <v>6609</v>
      </c>
      <c r="P849" s="927" t="s">
        <v>6651</v>
      </c>
      <c r="Q849" s="966"/>
      <c r="R849" s="927"/>
      <c r="S849" s="926"/>
      <c r="T849" s="924"/>
      <c r="U849" s="924"/>
      <c r="V849" s="924"/>
      <c r="W849" s="967"/>
      <c r="X849" s="924"/>
    </row>
    <row r="850" spans="1:24" s="932" customFormat="1" ht="24.95" customHeight="1">
      <c r="A850" s="919">
        <v>70</v>
      </c>
      <c r="B850" s="920" t="s">
        <v>4764</v>
      </c>
      <c r="C850" s="920" t="s">
        <v>4351</v>
      </c>
      <c r="D850" s="952" t="s">
        <v>4427</v>
      </c>
      <c r="E850" s="922" t="s">
        <v>4238</v>
      </c>
      <c r="F850" s="924">
        <v>2014</v>
      </c>
      <c r="G850" s="924" t="s">
        <v>4353</v>
      </c>
      <c r="H850" s="924" t="s">
        <v>4425</v>
      </c>
      <c r="I850" s="924" t="s">
        <v>4428</v>
      </c>
      <c r="J850" s="965">
        <v>0</v>
      </c>
      <c r="K850" s="965">
        <v>17146</v>
      </c>
      <c r="L850" s="926"/>
      <c r="M850" s="926"/>
      <c r="N850" s="926">
        <f t="shared" si="38"/>
        <v>0</v>
      </c>
      <c r="O850" s="927" t="s">
        <v>6609</v>
      </c>
      <c r="P850" s="927" t="s">
        <v>6651</v>
      </c>
      <c r="Q850" s="966"/>
      <c r="R850" s="927"/>
      <c r="S850" s="926"/>
      <c r="T850" s="924"/>
      <c r="U850" s="924"/>
      <c r="V850" s="924"/>
      <c r="W850" s="967"/>
      <c r="X850" s="924"/>
    </row>
    <row r="851" spans="1:24" s="932" customFormat="1" ht="24.95" customHeight="1">
      <c r="A851" s="919">
        <v>71</v>
      </c>
      <c r="B851" s="920" t="s">
        <v>4764</v>
      </c>
      <c r="C851" s="941" t="s">
        <v>3592</v>
      </c>
      <c r="D851" s="944" t="s">
        <v>4429</v>
      </c>
      <c r="E851" s="969" t="s">
        <v>225</v>
      </c>
      <c r="F851" s="970">
        <v>1998</v>
      </c>
      <c r="G851" s="970" t="s">
        <v>3593</v>
      </c>
      <c r="H851" s="970" t="s">
        <v>3594</v>
      </c>
      <c r="I851" s="970" t="s">
        <v>3595</v>
      </c>
      <c r="J851" s="971">
        <v>66.12</v>
      </c>
      <c r="K851" s="972">
        <v>1335</v>
      </c>
      <c r="L851" s="972">
        <v>270</v>
      </c>
      <c r="M851" s="972">
        <v>8920</v>
      </c>
      <c r="N851" s="972">
        <f>SUM(L851:M851)</f>
        <v>9190</v>
      </c>
      <c r="O851" s="973"/>
      <c r="P851" s="973"/>
      <c r="Q851" s="973" t="s">
        <v>6652</v>
      </c>
      <c r="R851" s="942" t="s">
        <v>3596</v>
      </c>
      <c r="S851" s="974">
        <v>1977</v>
      </c>
      <c r="T851" s="974" t="s">
        <v>4196</v>
      </c>
      <c r="U851" s="942" t="s">
        <v>4430</v>
      </c>
      <c r="V851" s="942" t="s">
        <v>3597</v>
      </c>
      <c r="W851" s="951">
        <v>3</v>
      </c>
      <c r="X851" s="974"/>
    </row>
    <row r="852" spans="1:24" s="932" customFormat="1" ht="24.95" customHeight="1">
      <c r="A852" s="919">
        <v>72</v>
      </c>
      <c r="B852" s="920" t="s">
        <v>4764</v>
      </c>
      <c r="C852" s="941" t="s">
        <v>3592</v>
      </c>
      <c r="D852" s="933" t="s">
        <v>4431</v>
      </c>
      <c r="E852" s="922" t="s">
        <v>225</v>
      </c>
      <c r="F852" s="924">
        <v>1999</v>
      </c>
      <c r="G852" s="924" t="s">
        <v>3593</v>
      </c>
      <c r="H852" s="924" t="s">
        <v>3598</v>
      </c>
      <c r="I852" s="924" t="s">
        <v>3599</v>
      </c>
      <c r="J852" s="975">
        <v>687.32</v>
      </c>
      <c r="K852" s="926">
        <v>6854</v>
      </c>
      <c r="L852" s="926">
        <v>201277</v>
      </c>
      <c r="M852" s="926">
        <v>92109</v>
      </c>
      <c r="N852" s="926">
        <f t="shared" ref="N852:N865" si="39">SUM(L852:M852)</f>
        <v>293386</v>
      </c>
      <c r="O852" s="973"/>
      <c r="P852" s="973"/>
      <c r="Q852" s="973" t="s">
        <v>6653</v>
      </c>
      <c r="R852" s="961" t="s">
        <v>3600</v>
      </c>
      <c r="S852" s="974">
        <v>9782</v>
      </c>
      <c r="T852" s="974" t="s">
        <v>4196</v>
      </c>
      <c r="U852" s="961" t="s">
        <v>3601</v>
      </c>
      <c r="V852" s="961" t="s">
        <v>3602</v>
      </c>
      <c r="W852" s="976">
        <v>1</v>
      </c>
      <c r="X852" s="924"/>
    </row>
    <row r="853" spans="1:24" s="932" customFormat="1" ht="24.95" customHeight="1">
      <c r="A853" s="919">
        <v>73</v>
      </c>
      <c r="B853" s="920" t="s">
        <v>4764</v>
      </c>
      <c r="C853" s="941" t="s">
        <v>3592</v>
      </c>
      <c r="D853" s="933" t="s">
        <v>4432</v>
      </c>
      <c r="E853" s="922" t="s">
        <v>225</v>
      </c>
      <c r="F853" s="924">
        <v>1999</v>
      </c>
      <c r="G853" s="924" t="s">
        <v>3593</v>
      </c>
      <c r="H853" s="924" t="s">
        <v>3603</v>
      </c>
      <c r="I853" s="924" t="s">
        <v>3604</v>
      </c>
      <c r="J853" s="975">
        <v>598.04</v>
      </c>
      <c r="K853" s="926">
        <v>5507</v>
      </c>
      <c r="L853" s="926">
        <v>166485</v>
      </c>
      <c r="M853" s="926">
        <v>290218</v>
      </c>
      <c r="N853" s="926">
        <f t="shared" si="39"/>
        <v>456703</v>
      </c>
      <c r="O853" s="973"/>
      <c r="P853" s="973"/>
      <c r="Q853" s="973" t="s">
        <v>6653</v>
      </c>
      <c r="R853" s="961" t="s">
        <v>3605</v>
      </c>
      <c r="S853" s="977">
        <v>11817</v>
      </c>
      <c r="T853" s="974" t="s">
        <v>4196</v>
      </c>
      <c r="U853" s="961" t="s">
        <v>3606</v>
      </c>
      <c r="V853" s="961" t="s">
        <v>3607</v>
      </c>
      <c r="W853" s="976">
        <v>1.5</v>
      </c>
      <c r="X853" s="924"/>
    </row>
    <row r="854" spans="1:24" s="932" customFormat="1" ht="24.95" customHeight="1">
      <c r="A854" s="919">
        <v>74</v>
      </c>
      <c r="B854" s="920" t="s">
        <v>4764</v>
      </c>
      <c r="C854" s="941" t="s">
        <v>3592</v>
      </c>
      <c r="D854" s="944" t="s">
        <v>4433</v>
      </c>
      <c r="E854" s="922" t="s">
        <v>225</v>
      </c>
      <c r="F854" s="924">
        <v>1999</v>
      </c>
      <c r="G854" s="924" t="s">
        <v>3593</v>
      </c>
      <c r="H854" s="924" t="s">
        <v>3608</v>
      </c>
      <c r="I854" s="924" t="s">
        <v>3609</v>
      </c>
      <c r="J854" s="975">
        <v>1088.5</v>
      </c>
      <c r="K854" s="926">
        <v>4945</v>
      </c>
      <c r="L854" s="926">
        <v>186364</v>
      </c>
      <c r="M854" s="926">
        <v>262553</v>
      </c>
      <c r="N854" s="926">
        <f t="shared" si="39"/>
        <v>448917</v>
      </c>
      <c r="O854" s="973"/>
      <c r="P854" s="973"/>
      <c r="Q854" s="973" t="s">
        <v>6609</v>
      </c>
      <c r="R854" s="961" t="s">
        <v>3610</v>
      </c>
      <c r="S854" s="977">
        <v>17422</v>
      </c>
      <c r="T854" s="974" t="s">
        <v>4196</v>
      </c>
      <c r="U854" s="961" t="s">
        <v>3611</v>
      </c>
      <c r="V854" s="961" t="s">
        <v>642</v>
      </c>
      <c r="W854" s="976">
        <v>1</v>
      </c>
      <c r="X854" s="924"/>
    </row>
    <row r="855" spans="1:24" s="932" customFormat="1" ht="24.95" customHeight="1">
      <c r="A855" s="919">
        <v>75</v>
      </c>
      <c r="B855" s="920" t="s">
        <v>4764</v>
      </c>
      <c r="C855" s="941" t="s">
        <v>3592</v>
      </c>
      <c r="D855" s="944" t="s">
        <v>3612</v>
      </c>
      <c r="E855" s="922" t="s">
        <v>225</v>
      </c>
      <c r="F855" s="924">
        <v>2002</v>
      </c>
      <c r="G855" s="924" t="s">
        <v>3593</v>
      </c>
      <c r="H855" s="924" t="s">
        <v>3603</v>
      </c>
      <c r="I855" s="924" t="s">
        <v>3613</v>
      </c>
      <c r="J855" s="975">
        <v>1323.86</v>
      </c>
      <c r="K855" s="926">
        <v>8704</v>
      </c>
      <c r="L855" s="926">
        <v>182436</v>
      </c>
      <c r="M855" s="926">
        <v>180507</v>
      </c>
      <c r="N855" s="926">
        <f t="shared" si="39"/>
        <v>362943</v>
      </c>
      <c r="O855" s="973"/>
      <c r="P855" s="973"/>
      <c r="Q855" s="973" t="s">
        <v>6609</v>
      </c>
      <c r="R855" s="961" t="s">
        <v>3614</v>
      </c>
      <c r="S855" s="977">
        <v>14748</v>
      </c>
      <c r="T855" s="974" t="s">
        <v>4196</v>
      </c>
      <c r="U855" s="961" t="s">
        <v>3615</v>
      </c>
      <c r="V855" s="961" t="s">
        <v>3616</v>
      </c>
      <c r="W855" s="976">
        <v>1</v>
      </c>
      <c r="X855" s="924"/>
    </row>
    <row r="856" spans="1:24" s="932" customFormat="1" ht="24.95" customHeight="1">
      <c r="A856" s="919">
        <v>76</v>
      </c>
      <c r="B856" s="920" t="s">
        <v>4764</v>
      </c>
      <c r="C856" s="941" t="s">
        <v>3592</v>
      </c>
      <c r="D856" s="933" t="s">
        <v>4434</v>
      </c>
      <c r="E856" s="922" t="s">
        <v>225</v>
      </c>
      <c r="F856" s="924">
        <v>1998</v>
      </c>
      <c r="G856" s="924" t="s">
        <v>3593</v>
      </c>
      <c r="H856" s="924" t="s">
        <v>3594</v>
      </c>
      <c r="I856" s="924" t="s">
        <v>3617</v>
      </c>
      <c r="J856" s="975">
        <v>668.92</v>
      </c>
      <c r="K856" s="926">
        <v>5769</v>
      </c>
      <c r="L856" s="926">
        <v>133888</v>
      </c>
      <c r="M856" s="926">
        <v>346308</v>
      </c>
      <c r="N856" s="926">
        <f t="shared" si="39"/>
        <v>480196</v>
      </c>
      <c r="O856" s="973"/>
      <c r="P856" s="973"/>
      <c r="Q856" s="973" t="s">
        <v>6609</v>
      </c>
      <c r="R856" s="961" t="s">
        <v>3618</v>
      </c>
      <c r="S856" s="974">
        <v>15279</v>
      </c>
      <c r="T856" s="974" t="s">
        <v>4196</v>
      </c>
      <c r="U856" s="942" t="s">
        <v>4430</v>
      </c>
      <c r="V856" s="942" t="s">
        <v>3597</v>
      </c>
      <c r="W856" s="951">
        <v>3</v>
      </c>
      <c r="X856" s="924"/>
    </row>
    <row r="857" spans="1:24" s="932" customFormat="1" ht="24.95" customHeight="1">
      <c r="A857" s="919">
        <v>77</v>
      </c>
      <c r="B857" s="920" t="s">
        <v>4764</v>
      </c>
      <c r="C857" s="941" t="s">
        <v>3592</v>
      </c>
      <c r="D857" s="944" t="s">
        <v>4435</v>
      </c>
      <c r="E857" s="922" t="s">
        <v>225</v>
      </c>
      <c r="F857" s="924">
        <v>1998</v>
      </c>
      <c r="G857" s="924" t="s">
        <v>3593</v>
      </c>
      <c r="H857" s="924" t="s">
        <v>3619</v>
      </c>
      <c r="I857" s="924" t="s">
        <v>3620</v>
      </c>
      <c r="J857" s="975">
        <v>513.1</v>
      </c>
      <c r="K857" s="926">
        <v>6441</v>
      </c>
      <c r="L857" s="926">
        <v>11452</v>
      </c>
      <c r="M857" s="926">
        <v>116657</v>
      </c>
      <c r="N857" s="926">
        <f t="shared" si="39"/>
        <v>128109</v>
      </c>
      <c r="O857" s="973"/>
      <c r="P857" s="973"/>
      <c r="Q857" s="973" t="s">
        <v>6609</v>
      </c>
      <c r="R857" s="961" t="s">
        <v>3621</v>
      </c>
      <c r="S857" s="974">
        <v>11950</v>
      </c>
      <c r="T857" s="974" t="s">
        <v>4196</v>
      </c>
      <c r="U857" s="961" t="s">
        <v>3601</v>
      </c>
      <c r="V857" s="961" t="s">
        <v>3602</v>
      </c>
      <c r="W857" s="976">
        <v>1</v>
      </c>
      <c r="X857" s="924"/>
    </row>
    <row r="858" spans="1:24" s="932" customFormat="1" ht="24.95" customHeight="1">
      <c r="A858" s="919">
        <v>78</v>
      </c>
      <c r="B858" s="920" t="s">
        <v>4764</v>
      </c>
      <c r="C858" s="941" t="s">
        <v>3592</v>
      </c>
      <c r="D858" s="944" t="s">
        <v>4436</v>
      </c>
      <c r="E858" s="922" t="s">
        <v>225</v>
      </c>
      <c r="F858" s="924">
        <v>1998</v>
      </c>
      <c r="G858" s="924" t="s">
        <v>3593</v>
      </c>
      <c r="H858" s="924" t="s">
        <v>3603</v>
      </c>
      <c r="I858" s="924" t="s">
        <v>3622</v>
      </c>
      <c r="J858" s="975">
        <v>718.68</v>
      </c>
      <c r="K858" s="926">
        <v>3042</v>
      </c>
      <c r="L858" s="926">
        <v>51779</v>
      </c>
      <c r="M858" s="926">
        <v>43804</v>
      </c>
      <c r="N858" s="926">
        <f t="shared" si="39"/>
        <v>95583</v>
      </c>
      <c r="O858" s="973"/>
      <c r="P858" s="973"/>
      <c r="Q858" s="973" t="s">
        <v>6653</v>
      </c>
      <c r="R858" s="961" t="s">
        <v>3623</v>
      </c>
      <c r="S858" s="974">
        <v>5804</v>
      </c>
      <c r="T858" s="974" t="s">
        <v>4196</v>
      </c>
      <c r="U858" s="961" t="s">
        <v>3606</v>
      </c>
      <c r="V858" s="961" t="s">
        <v>3607</v>
      </c>
      <c r="W858" s="976">
        <v>1.5</v>
      </c>
      <c r="X858" s="924"/>
    </row>
    <row r="859" spans="1:24" s="932" customFormat="1" ht="24.95" customHeight="1">
      <c r="A859" s="919">
        <v>79</v>
      </c>
      <c r="B859" s="920" t="s">
        <v>4764</v>
      </c>
      <c r="C859" s="941" t="s">
        <v>3592</v>
      </c>
      <c r="D859" s="944" t="s">
        <v>4437</v>
      </c>
      <c r="E859" s="922" t="s">
        <v>225</v>
      </c>
      <c r="F859" s="924">
        <v>1999</v>
      </c>
      <c r="G859" s="924" t="s">
        <v>3593</v>
      </c>
      <c r="H859" s="924" t="s">
        <v>3624</v>
      </c>
      <c r="I859" s="924" t="s">
        <v>3625</v>
      </c>
      <c r="J859" s="975">
        <v>756.88</v>
      </c>
      <c r="K859" s="926">
        <v>3368</v>
      </c>
      <c r="L859" s="926">
        <v>198764</v>
      </c>
      <c r="M859" s="926">
        <v>73298</v>
      </c>
      <c r="N859" s="926">
        <f t="shared" si="39"/>
        <v>272062</v>
      </c>
      <c r="O859" s="973"/>
      <c r="P859" s="973"/>
      <c r="Q859" s="973" t="s">
        <v>6653</v>
      </c>
      <c r="R859" s="961" t="s">
        <v>3626</v>
      </c>
      <c r="S859" s="974">
        <v>7622</v>
      </c>
      <c r="T859" s="974" t="s">
        <v>4196</v>
      </c>
      <c r="U859" s="961" t="s">
        <v>3611</v>
      </c>
      <c r="V859" s="961" t="s">
        <v>642</v>
      </c>
      <c r="W859" s="976">
        <v>1</v>
      </c>
      <c r="X859" s="924"/>
    </row>
    <row r="860" spans="1:24" s="932" customFormat="1" ht="24.95" customHeight="1">
      <c r="A860" s="919">
        <v>80</v>
      </c>
      <c r="B860" s="920" t="s">
        <v>4764</v>
      </c>
      <c r="C860" s="941" t="s">
        <v>3592</v>
      </c>
      <c r="D860" s="944" t="s">
        <v>4438</v>
      </c>
      <c r="E860" s="922" t="s">
        <v>225</v>
      </c>
      <c r="F860" s="924">
        <v>1996</v>
      </c>
      <c r="G860" s="924" t="s">
        <v>3593</v>
      </c>
      <c r="H860" s="924" t="s">
        <v>3627</v>
      </c>
      <c r="I860" s="924" t="s">
        <v>3628</v>
      </c>
      <c r="J860" s="975">
        <v>690.71</v>
      </c>
      <c r="K860" s="926">
        <v>5378</v>
      </c>
      <c r="L860" s="926">
        <v>158790</v>
      </c>
      <c r="M860" s="926">
        <v>178011</v>
      </c>
      <c r="N860" s="926">
        <f t="shared" si="39"/>
        <v>336801</v>
      </c>
      <c r="O860" s="973"/>
      <c r="P860" s="973"/>
      <c r="Q860" s="973" t="s">
        <v>6609</v>
      </c>
      <c r="R860" s="961" t="s">
        <v>3629</v>
      </c>
      <c r="S860" s="974">
        <v>12418</v>
      </c>
      <c r="T860" s="974" t="s">
        <v>4196</v>
      </c>
      <c r="U860" s="961" t="s">
        <v>3615</v>
      </c>
      <c r="V860" s="961" t="s">
        <v>3616</v>
      </c>
      <c r="W860" s="976">
        <v>1</v>
      </c>
      <c r="X860" s="924"/>
    </row>
    <row r="861" spans="1:24" s="932" customFormat="1" ht="24.95" customHeight="1">
      <c r="A861" s="919">
        <v>81</v>
      </c>
      <c r="B861" s="920" t="s">
        <v>4764</v>
      </c>
      <c r="C861" s="941" t="s">
        <v>3592</v>
      </c>
      <c r="D861" s="944" t="s">
        <v>4439</v>
      </c>
      <c r="E861" s="922" t="s">
        <v>225</v>
      </c>
      <c r="F861" s="924">
        <v>2003</v>
      </c>
      <c r="G861" s="924" t="s">
        <v>3593</v>
      </c>
      <c r="H861" s="924" t="s">
        <v>3624</v>
      </c>
      <c r="I861" s="924" t="s">
        <v>3630</v>
      </c>
      <c r="J861" s="975">
        <v>712.54</v>
      </c>
      <c r="K861" s="926">
        <v>4854</v>
      </c>
      <c r="L861" s="926">
        <v>60793</v>
      </c>
      <c r="M861" s="926">
        <v>20564</v>
      </c>
      <c r="N861" s="926">
        <f t="shared" si="39"/>
        <v>81357</v>
      </c>
      <c r="O861" s="973"/>
      <c r="P861" s="973"/>
      <c r="Q861" s="973" t="s">
        <v>6609</v>
      </c>
      <c r="R861" s="961" t="s">
        <v>3631</v>
      </c>
      <c r="S861" s="974">
        <v>3850</v>
      </c>
      <c r="T861" s="974" t="s">
        <v>4196</v>
      </c>
      <c r="U861" s="961" t="s">
        <v>3632</v>
      </c>
      <c r="V861" s="961" t="s">
        <v>3633</v>
      </c>
      <c r="W861" s="976">
        <v>1</v>
      </c>
      <c r="X861" s="924"/>
    </row>
    <row r="862" spans="1:24" s="932" customFormat="1" ht="24.95" customHeight="1">
      <c r="A862" s="919">
        <v>82</v>
      </c>
      <c r="B862" s="920" t="s">
        <v>4764</v>
      </c>
      <c r="C862" s="941" t="s">
        <v>3592</v>
      </c>
      <c r="D862" s="933" t="s">
        <v>4440</v>
      </c>
      <c r="E862" s="922" t="s">
        <v>225</v>
      </c>
      <c r="F862" s="924">
        <v>2007</v>
      </c>
      <c r="G862" s="924" t="s">
        <v>3593</v>
      </c>
      <c r="H862" s="924" t="s">
        <v>3634</v>
      </c>
      <c r="I862" s="924" t="s">
        <v>3635</v>
      </c>
      <c r="J862" s="975">
        <v>939.16</v>
      </c>
      <c r="K862" s="926">
        <v>7472</v>
      </c>
      <c r="L862" s="926">
        <v>562104</v>
      </c>
      <c r="M862" s="926">
        <v>436661</v>
      </c>
      <c r="N862" s="926">
        <f>SUM(L862:M862)</f>
        <v>998765</v>
      </c>
      <c r="O862" s="973"/>
      <c r="P862" s="973"/>
      <c r="Q862" s="973" t="s">
        <v>6609</v>
      </c>
      <c r="R862" s="961" t="s">
        <v>3636</v>
      </c>
      <c r="S862" s="974" t="s">
        <v>4441</v>
      </c>
      <c r="T862" s="974" t="s">
        <v>4196</v>
      </c>
      <c r="U862" s="961" t="s">
        <v>3637</v>
      </c>
      <c r="V862" s="961" t="s">
        <v>3638</v>
      </c>
      <c r="W862" s="976"/>
      <c r="X862" s="978" t="s">
        <v>3639</v>
      </c>
    </row>
    <row r="863" spans="1:24" s="932" customFormat="1" ht="24.95" customHeight="1">
      <c r="A863" s="919">
        <v>83</v>
      </c>
      <c r="B863" s="920" t="s">
        <v>4764</v>
      </c>
      <c r="C863" s="941" t="s">
        <v>3592</v>
      </c>
      <c r="D863" s="944" t="s">
        <v>4442</v>
      </c>
      <c r="E863" s="922" t="s">
        <v>225</v>
      </c>
      <c r="F863" s="924">
        <v>1999</v>
      </c>
      <c r="G863" s="924" t="s">
        <v>3593</v>
      </c>
      <c r="H863" s="924" t="s">
        <v>3640</v>
      </c>
      <c r="I863" s="924" t="s">
        <v>3641</v>
      </c>
      <c r="J863" s="979">
        <v>891.9</v>
      </c>
      <c r="K863" s="980">
        <v>5499</v>
      </c>
      <c r="L863" s="926">
        <v>385723</v>
      </c>
      <c r="M863" s="926">
        <v>478288</v>
      </c>
      <c r="N863" s="926">
        <f t="shared" si="39"/>
        <v>864011</v>
      </c>
      <c r="O863" s="973" t="s">
        <v>6609</v>
      </c>
      <c r="P863" s="973" t="s">
        <v>6654</v>
      </c>
      <c r="Q863" s="927"/>
      <c r="R863" s="927"/>
      <c r="S863" s="926"/>
      <c r="T863" s="924"/>
      <c r="U863" s="924"/>
      <c r="V863" s="924"/>
      <c r="W863" s="943"/>
      <c r="X863" s="924"/>
    </row>
    <row r="864" spans="1:24" s="932" customFormat="1" ht="24.95" customHeight="1">
      <c r="A864" s="919">
        <v>84</v>
      </c>
      <c r="B864" s="920" t="s">
        <v>4764</v>
      </c>
      <c r="C864" s="941" t="s">
        <v>3592</v>
      </c>
      <c r="D864" s="944" t="s">
        <v>4443</v>
      </c>
      <c r="E864" s="922" t="s">
        <v>225</v>
      </c>
      <c r="F864" s="924">
        <v>1999</v>
      </c>
      <c r="G864" s="924" t="s">
        <v>3593</v>
      </c>
      <c r="H864" s="924" t="s">
        <v>3598</v>
      </c>
      <c r="I864" s="924" t="s">
        <v>3642</v>
      </c>
      <c r="J864" s="981">
        <v>777.22</v>
      </c>
      <c r="K864" s="949">
        <v>8035</v>
      </c>
      <c r="L864" s="926">
        <v>288179</v>
      </c>
      <c r="M864" s="926">
        <v>430676</v>
      </c>
      <c r="N864" s="926">
        <f t="shared" si="39"/>
        <v>718855</v>
      </c>
      <c r="O864" s="973" t="s">
        <v>6609</v>
      </c>
      <c r="P864" s="973" t="s">
        <v>6655</v>
      </c>
      <c r="Q864" s="927"/>
      <c r="R864" s="927"/>
      <c r="S864" s="926"/>
      <c r="T864" s="924"/>
      <c r="U864" s="924"/>
      <c r="V864" s="924"/>
      <c r="W864" s="943"/>
      <c r="X864" s="924"/>
    </row>
    <row r="865" spans="1:24" s="932" customFormat="1" ht="24.95" customHeight="1">
      <c r="A865" s="919">
        <v>85</v>
      </c>
      <c r="B865" s="920" t="s">
        <v>4764</v>
      </c>
      <c r="C865" s="941" t="s">
        <v>3592</v>
      </c>
      <c r="D865" s="944" t="s">
        <v>4444</v>
      </c>
      <c r="E865" s="922" t="s">
        <v>225</v>
      </c>
      <c r="F865" s="924">
        <v>1999</v>
      </c>
      <c r="G865" s="924" t="s">
        <v>3593</v>
      </c>
      <c r="H865" s="924" t="s">
        <v>3643</v>
      </c>
      <c r="I865" s="924" t="s">
        <v>3644</v>
      </c>
      <c r="J865" s="981">
        <v>9561</v>
      </c>
      <c r="K865" s="949">
        <v>13513</v>
      </c>
      <c r="L865" s="926">
        <v>225727</v>
      </c>
      <c r="M865" s="926">
        <v>886932</v>
      </c>
      <c r="N865" s="926">
        <f t="shared" si="39"/>
        <v>1112659</v>
      </c>
      <c r="O865" s="973" t="s">
        <v>6609</v>
      </c>
      <c r="P865" s="973" t="s">
        <v>6656</v>
      </c>
      <c r="Q865" s="927"/>
      <c r="R865" s="927"/>
      <c r="S865" s="926"/>
      <c r="T865" s="924"/>
      <c r="U865" s="924"/>
      <c r="V865" s="924"/>
      <c r="W865" s="943"/>
      <c r="X865" s="924"/>
    </row>
    <row r="866" spans="1:24" s="932" customFormat="1" ht="24.95" customHeight="1">
      <c r="A866" s="919">
        <v>86</v>
      </c>
      <c r="B866" s="920" t="s">
        <v>4764</v>
      </c>
      <c r="C866" s="920" t="s">
        <v>4445</v>
      </c>
      <c r="D866" s="968" t="s">
        <v>4446</v>
      </c>
      <c r="E866" s="922" t="s">
        <v>194</v>
      </c>
      <c r="F866" s="924">
        <v>1998</v>
      </c>
      <c r="G866" s="924" t="s">
        <v>4447</v>
      </c>
      <c r="H866" s="924" t="s">
        <v>4448</v>
      </c>
      <c r="I866" s="924" t="s">
        <v>4449</v>
      </c>
      <c r="J866" s="926">
        <v>793</v>
      </c>
      <c r="K866" s="926">
        <v>7603</v>
      </c>
      <c r="L866" s="926">
        <v>126886</v>
      </c>
      <c r="M866" s="926">
        <v>40015</v>
      </c>
      <c r="N866" s="926">
        <v>166901</v>
      </c>
      <c r="O866" s="927"/>
      <c r="P866" s="927"/>
      <c r="Q866" s="927" t="s">
        <v>6653</v>
      </c>
      <c r="R866" s="927" t="s">
        <v>6657</v>
      </c>
      <c r="S866" s="926">
        <v>2698</v>
      </c>
      <c r="T866" s="924" t="s">
        <v>4196</v>
      </c>
      <c r="U866" s="924" t="s">
        <v>200</v>
      </c>
      <c r="V866" s="924" t="s">
        <v>216</v>
      </c>
      <c r="W866" s="976">
        <v>1</v>
      </c>
      <c r="X866" s="924"/>
    </row>
    <row r="867" spans="1:24" s="932" customFormat="1" ht="24.95" customHeight="1">
      <c r="A867" s="919">
        <v>87</v>
      </c>
      <c r="B867" s="920" t="s">
        <v>4764</v>
      </c>
      <c r="C867" s="920" t="s">
        <v>4445</v>
      </c>
      <c r="D867" s="968" t="s">
        <v>4450</v>
      </c>
      <c r="E867" s="922" t="s">
        <v>194</v>
      </c>
      <c r="F867" s="924">
        <v>1999</v>
      </c>
      <c r="G867" s="924" t="s">
        <v>4447</v>
      </c>
      <c r="H867" s="924" t="s">
        <v>4451</v>
      </c>
      <c r="I867" s="924" t="s">
        <v>4452</v>
      </c>
      <c r="J867" s="926">
        <v>1064.73</v>
      </c>
      <c r="K867" s="926">
        <v>12883</v>
      </c>
      <c r="L867" s="926">
        <v>184716</v>
      </c>
      <c r="M867" s="926">
        <v>75245</v>
      </c>
      <c r="N867" s="926">
        <v>259961</v>
      </c>
      <c r="O867" s="927"/>
      <c r="P867" s="927"/>
      <c r="Q867" s="927" t="s">
        <v>6658</v>
      </c>
      <c r="R867" s="927" t="s">
        <v>6659</v>
      </c>
      <c r="S867" s="926">
        <v>11881</v>
      </c>
      <c r="T867" s="924" t="s">
        <v>4453</v>
      </c>
      <c r="U867" s="924" t="s">
        <v>4454</v>
      </c>
      <c r="V867" s="924" t="s">
        <v>4455</v>
      </c>
      <c r="W867" s="976">
        <v>1</v>
      </c>
      <c r="X867" s="924"/>
    </row>
    <row r="868" spans="1:24" s="932" customFormat="1" ht="24.95" customHeight="1">
      <c r="A868" s="919">
        <v>88</v>
      </c>
      <c r="B868" s="920" t="s">
        <v>4764</v>
      </c>
      <c r="C868" s="920" t="s">
        <v>4445</v>
      </c>
      <c r="D868" s="968" t="s">
        <v>4456</v>
      </c>
      <c r="E868" s="922" t="s">
        <v>194</v>
      </c>
      <c r="F868" s="924">
        <v>1999</v>
      </c>
      <c r="G868" s="924" t="s">
        <v>4447</v>
      </c>
      <c r="H868" s="924" t="s">
        <v>4457</v>
      </c>
      <c r="I868" s="924" t="s">
        <v>4458</v>
      </c>
      <c r="J868" s="926">
        <v>818.55</v>
      </c>
      <c r="K868" s="926">
        <v>8959</v>
      </c>
      <c r="L868" s="926">
        <v>280761</v>
      </c>
      <c r="M868" s="926">
        <v>40177</v>
      </c>
      <c r="N868" s="926">
        <v>320938</v>
      </c>
      <c r="O868" s="927"/>
      <c r="P868" s="927"/>
      <c r="Q868" s="927" t="s">
        <v>6653</v>
      </c>
      <c r="R868" s="927" t="s">
        <v>6660</v>
      </c>
      <c r="S868" s="926">
        <v>3777</v>
      </c>
      <c r="T868" s="924" t="s">
        <v>4196</v>
      </c>
      <c r="U868" s="924" t="s">
        <v>4459</v>
      </c>
      <c r="V868" s="924" t="s">
        <v>4460</v>
      </c>
      <c r="W868" s="976">
        <v>1</v>
      </c>
      <c r="X868" s="924"/>
    </row>
    <row r="869" spans="1:24" s="932" customFormat="1" ht="24.95" customHeight="1">
      <c r="A869" s="919">
        <v>89</v>
      </c>
      <c r="B869" s="920" t="s">
        <v>4764</v>
      </c>
      <c r="C869" s="941" t="s">
        <v>4445</v>
      </c>
      <c r="D869" s="941" t="s">
        <v>4461</v>
      </c>
      <c r="E869" s="922" t="s">
        <v>3850</v>
      </c>
      <c r="F869" s="924">
        <v>1993</v>
      </c>
      <c r="G869" s="924" t="s">
        <v>4447</v>
      </c>
      <c r="H869" s="924" t="s">
        <v>4457</v>
      </c>
      <c r="I869" s="924" t="s">
        <v>4462</v>
      </c>
      <c r="J869" s="926">
        <v>9437</v>
      </c>
      <c r="K869" s="926">
        <v>12633</v>
      </c>
      <c r="L869" s="926">
        <v>7337206</v>
      </c>
      <c r="M869" s="926">
        <v>490667</v>
      </c>
      <c r="N869" s="926">
        <v>7827873</v>
      </c>
      <c r="O869" s="946" t="s">
        <v>6609</v>
      </c>
      <c r="P869" s="947" t="s">
        <v>6661</v>
      </c>
      <c r="Q869" s="964"/>
      <c r="R869" s="942"/>
      <c r="S869" s="949"/>
      <c r="T869" s="941"/>
      <c r="U869" s="942"/>
      <c r="V869" s="942"/>
      <c r="W869" s="951"/>
      <c r="X869" s="924"/>
    </row>
    <row r="870" spans="1:24" s="932" customFormat="1" ht="24.95" customHeight="1">
      <c r="A870" s="919">
        <v>90</v>
      </c>
      <c r="B870" s="920" t="s">
        <v>4764</v>
      </c>
      <c r="C870" s="920" t="s">
        <v>4463</v>
      </c>
      <c r="D870" s="922" t="s">
        <v>4464</v>
      </c>
      <c r="E870" s="922" t="s">
        <v>194</v>
      </c>
      <c r="F870" s="924">
        <v>1989</v>
      </c>
      <c r="G870" s="924" t="s">
        <v>4465</v>
      </c>
      <c r="H870" s="924" t="s">
        <v>4466</v>
      </c>
      <c r="I870" s="924" t="s">
        <v>4467</v>
      </c>
      <c r="J870" s="926">
        <v>0</v>
      </c>
      <c r="K870" s="926">
        <v>2468</v>
      </c>
      <c r="L870" s="926">
        <v>0</v>
      </c>
      <c r="M870" s="926">
        <v>25952</v>
      </c>
      <c r="N870" s="926">
        <f>SUM(L870:M870)</f>
        <v>25952</v>
      </c>
      <c r="O870" s="927" t="s">
        <v>6609</v>
      </c>
      <c r="P870" s="928" t="s">
        <v>6662</v>
      </c>
      <c r="Q870" s="927"/>
      <c r="R870" s="928"/>
      <c r="S870" s="926"/>
      <c r="T870" s="924"/>
      <c r="U870" s="924"/>
      <c r="V870" s="924"/>
      <c r="W870" s="951"/>
      <c r="X870" s="924"/>
    </row>
    <row r="871" spans="1:24" s="932" customFormat="1" ht="24.95" customHeight="1">
      <c r="A871" s="919">
        <v>91</v>
      </c>
      <c r="B871" s="920" t="s">
        <v>4764</v>
      </c>
      <c r="C871" s="920" t="s">
        <v>4463</v>
      </c>
      <c r="D871" s="952" t="s">
        <v>4468</v>
      </c>
      <c r="E871" s="922" t="s">
        <v>194</v>
      </c>
      <c r="F871" s="924">
        <v>1995</v>
      </c>
      <c r="G871" s="924" t="s">
        <v>4465</v>
      </c>
      <c r="H871" s="924" t="s">
        <v>4469</v>
      </c>
      <c r="I871" s="924" t="s">
        <v>4470</v>
      </c>
      <c r="J871" s="982">
        <v>786.6</v>
      </c>
      <c r="K871" s="926">
        <v>9784</v>
      </c>
      <c r="L871" s="926">
        <v>162278</v>
      </c>
      <c r="M871" s="926">
        <v>111537</v>
      </c>
      <c r="N871" s="926">
        <f t="shared" ref="N871:N878" si="40">SUM(L871:M871)</f>
        <v>273815</v>
      </c>
      <c r="O871" s="927"/>
      <c r="P871" s="928"/>
      <c r="Q871" s="927" t="s">
        <v>537</v>
      </c>
      <c r="R871" s="928" t="s">
        <v>6663</v>
      </c>
      <c r="S871" s="926">
        <v>20701</v>
      </c>
      <c r="T871" s="924" t="s">
        <v>4196</v>
      </c>
      <c r="U871" s="924" t="s">
        <v>4471</v>
      </c>
      <c r="V871" s="924" t="s">
        <v>4472</v>
      </c>
      <c r="W871" s="951">
        <v>3</v>
      </c>
      <c r="X871" s="924"/>
    </row>
    <row r="872" spans="1:24" s="932" customFormat="1" ht="24.95" customHeight="1">
      <c r="A872" s="919">
        <v>92</v>
      </c>
      <c r="B872" s="920" t="s">
        <v>4764</v>
      </c>
      <c r="C872" s="920" t="s">
        <v>4463</v>
      </c>
      <c r="D872" s="922" t="s">
        <v>3649</v>
      </c>
      <c r="E872" s="922" t="s">
        <v>194</v>
      </c>
      <c r="F872" s="924">
        <v>1997</v>
      </c>
      <c r="G872" s="924" t="s">
        <v>4465</v>
      </c>
      <c r="H872" s="924" t="s">
        <v>4473</v>
      </c>
      <c r="I872" s="924" t="s">
        <v>4474</v>
      </c>
      <c r="J872" s="982">
        <v>1313.61</v>
      </c>
      <c r="K872" s="926">
        <v>15174</v>
      </c>
      <c r="L872" s="926">
        <v>294776</v>
      </c>
      <c r="M872" s="926">
        <v>116694</v>
      </c>
      <c r="N872" s="926">
        <f t="shared" si="40"/>
        <v>411470</v>
      </c>
      <c r="O872" s="927"/>
      <c r="P872" s="928"/>
      <c r="Q872" s="927" t="s">
        <v>3580</v>
      </c>
      <c r="R872" s="928" t="s">
        <v>6664</v>
      </c>
      <c r="S872" s="926">
        <v>10921</v>
      </c>
      <c r="T872" s="924" t="s">
        <v>4196</v>
      </c>
      <c r="U872" s="924" t="s">
        <v>4475</v>
      </c>
      <c r="V872" s="924" t="s">
        <v>4476</v>
      </c>
      <c r="W872" s="951">
        <v>2</v>
      </c>
      <c r="X872" s="924"/>
    </row>
    <row r="873" spans="1:24" s="932" customFormat="1" ht="24.95" customHeight="1">
      <c r="A873" s="919">
        <v>93</v>
      </c>
      <c r="B873" s="920" t="s">
        <v>4764</v>
      </c>
      <c r="C873" s="920" t="s">
        <v>4463</v>
      </c>
      <c r="D873" s="922" t="s">
        <v>3650</v>
      </c>
      <c r="E873" s="922" t="s">
        <v>194</v>
      </c>
      <c r="F873" s="924">
        <v>1999</v>
      </c>
      <c r="G873" s="924" t="s">
        <v>4465</v>
      </c>
      <c r="H873" s="924" t="s">
        <v>4477</v>
      </c>
      <c r="I873" s="924" t="s">
        <v>4478</v>
      </c>
      <c r="J873" s="982">
        <v>1462.32</v>
      </c>
      <c r="K873" s="926">
        <v>10644</v>
      </c>
      <c r="L873" s="926">
        <v>482766</v>
      </c>
      <c r="M873" s="926">
        <v>203300</v>
      </c>
      <c r="N873" s="926">
        <f t="shared" si="40"/>
        <v>686066</v>
      </c>
      <c r="O873" s="927"/>
      <c r="P873" s="928"/>
      <c r="Q873" s="927" t="s">
        <v>469</v>
      </c>
      <c r="R873" s="928" t="s">
        <v>6665</v>
      </c>
      <c r="S873" s="926">
        <v>28481</v>
      </c>
      <c r="T873" s="924" t="s">
        <v>4196</v>
      </c>
      <c r="U873" s="924" t="s">
        <v>4479</v>
      </c>
      <c r="V873" s="924" t="s">
        <v>4480</v>
      </c>
      <c r="W873" s="951">
        <v>3</v>
      </c>
      <c r="X873" s="924"/>
    </row>
    <row r="874" spans="1:24" s="932" customFormat="1" ht="24.95" customHeight="1">
      <c r="A874" s="919">
        <v>94</v>
      </c>
      <c r="B874" s="920" t="s">
        <v>4764</v>
      </c>
      <c r="C874" s="920" t="s">
        <v>4463</v>
      </c>
      <c r="D874" s="952" t="s">
        <v>4481</v>
      </c>
      <c r="E874" s="922" t="s">
        <v>194</v>
      </c>
      <c r="F874" s="924">
        <v>1999</v>
      </c>
      <c r="G874" s="924" t="s">
        <v>4465</v>
      </c>
      <c r="H874" s="924" t="s">
        <v>4469</v>
      </c>
      <c r="I874" s="924" t="s">
        <v>4482</v>
      </c>
      <c r="J874" s="982">
        <v>449.59</v>
      </c>
      <c r="K874" s="926">
        <v>13842</v>
      </c>
      <c r="L874" s="926">
        <v>82748</v>
      </c>
      <c r="M874" s="926">
        <v>172214</v>
      </c>
      <c r="N874" s="926">
        <f t="shared" si="40"/>
        <v>254962</v>
      </c>
      <c r="O874" s="927"/>
      <c r="P874" s="928"/>
      <c r="Q874" s="927" t="s">
        <v>469</v>
      </c>
      <c r="R874" s="928" t="s">
        <v>6666</v>
      </c>
      <c r="S874" s="926">
        <v>36600</v>
      </c>
      <c r="T874" s="924" t="s">
        <v>4196</v>
      </c>
      <c r="U874" s="924" t="s">
        <v>4483</v>
      </c>
      <c r="V874" s="924" t="s">
        <v>4484</v>
      </c>
      <c r="W874" s="951">
        <v>3</v>
      </c>
      <c r="X874" s="924"/>
    </row>
    <row r="875" spans="1:24" s="932" customFormat="1" ht="24.95" customHeight="1">
      <c r="A875" s="919">
        <v>95</v>
      </c>
      <c r="B875" s="920" t="s">
        <v>4764</v>
      </c>
      <c r="C875" s="920" t="s">
        <v>4463</v>
      </c>
      <c r="D875" s="952" t="s">
        <v>4485</v>
      </c>
      <c r="E875" s="922" t="s">
        <v>194</v>
      </c>
      <c r="F875" s="924">
        <v>1999</v>
      </c>
      <c r="G875" s="924" t="s">
        <v>4465</v>
      </c>
      <c r="H875" s="924" t="s">
        <v>4473</v>
      </c>
      <c r="I875" s="924" t="s">
        <v>4486</v>
      </c>
      <c r="J875" s="982">
        <v>842.65</v>
      </c>
      <c r="K875" s="926">
        <v>8120</v>
      </c>
      <c r="L875" s="926">
        <v>177142</v>
      </c>
      <c r="M875" s="926">
        <v>263817</v>
      </c>
      <c r="N875" s="926">
        <f t="shared" si="40"/>
        <v>440959</v>
      </c>
      <c r="O875" s="927"/>
      <c r="P875" s="928"/>
      <c r="Q875" s="927" t="s">
        <v>469</v>
      </c>
      <c r="R875" s="928" t="s">
        <v>6667</v>
      </c>
      <c r="S875" s="926">
        <v>5377</v>
      </c>
      <c r="T875" s="924" t="s">
        <v>4196</v>
      </c>
      <c r="U875" s="924" t="s">
        <v>4487</v>
      </c>
      <c r="V875" s="924" t="s">
        <v>4488</v>
      </c>
      <c r="W875" s="951">
        <v>1</v>
      </c>
      <c r="X875" s="924"/>
    </row>
    <row r="876" spans="1:24" s="932" customFormat="1" ht="24.95" customHeight="1">
      <c r="A876" s="919">
        <v>96</v>
      </c>
      <c r="B876" s="920" t="s">
        <v>4764</v>
      </c>
      <c r="C876" s="920" t="s">
        <v>4463</v>
      </c>
      <c r="D876" s="922" t="s">
        <v>3651</v>
      </c>
      <c r="E876" s="922" t="s">
        <v>194</v>
      </c>
      <c r="F876" s="924">
        <v>2007</v>
      </c>
      <c r="G876" s="924" t="s">
        <v>4465</v>
      </c>
      <c r="H876" s="924" t="s">
        <v>4477</v>
      </c>
      <c r="I876" s="924" t="s">
        <v>4489</v>
      </c>
      <c r="J876" s="982">
        <v>1929.21</v>
      </c>
      <c r="K876" s="926">
        <v>13037</v>
      </c>
      <c r="L876" s="926">
        <v>741519</v>
      </c>
      <c r="M876" s="926">
        <v>711765</v>
      </c>
      <c r="N876" s="926">
        <f t="shared" si="40"/>
        <v>1453284</v>
      </c>
      <c r="O876" s="927"/>
      <c r="P876" s="928"/>
      <c r="Q876" s="927" t="s">
        <v>469</v>
      </c>
      <c r="R876" s="928" t="s">
        <v>6668</v>
      </c>
      <c r="S876" s="926">
        <v>17767</v>
      </c>
      <c r="T876" s="924" t="s">
        <v>4196</v>
      </c>
      <c r="U876" s="924" t="s">
        <v>4490</v>
      </c>
      <c r="V876" s="924" t="s">
        <v>4491</v>
      </c>
      <c r="W876" s="951">
        <v>2</v>
      </c>
      <c r="X876" s="924"/>
    </row>
    <row r="877" spans="1:24" s="932" customFormat="1" ht="24.95" customHeight="1">
      <c r="A877" s="919">
        <v>97</v>
      </c>
      <c r="B877" s="920" t="s">
        <v>4764</v>
      </c>
      <c r="C877" s="920" t="s">
        <v>4463</v>
      </c>
      <c r="D877" s="922" t="s">
        <v>3652</v>
      </c>
      <c r="E877" s="922" t="s">
        <v>194</v>
      </c>
      <c r="F877" s="924">
        <v>2012</v>
      </c>
      <c r="G877" s="924" t="s">
        <v>4465</v>
      </c>
      <c r="H877" s="924" t="s">
        <v>4473</v>
      </c>
      <c r="I877" s="924" t="s">
        <v>4492</v>
      </c>
      <c r="J877" s="982">
        <v>2215.4140000000002</v>
      </c>
      <c r="K877" s="926">
        <v>12845</v>
      </c>
      <c r="L877" s="926">
        <v>920194</v>
      </c>
      <c r="M877" s="926">
        <v>107898</v>
      </c>
      <c r="N877" s="926">
        <f t="shared" si="40"/>
        <v>1028092</v>
      </c>
      <c r="O877" s="927"/>
      <c r="P877" s="928"/>
      <c r="Q877" s="927" t="s">
        <v>469</v>
      </c>
      <c r="R877" s="928" t="s">
        <v>6665</v>
      </c>
      <c r="S877" s="926">
        <v>51398</v>
      </c>
      <c r="T877" s="924" t="s">
        <v>4196</v>
      </c>
      <c r="U877" s="924" t="s">
        <v>4493</v>
      </c>
      <c r="V877" s="924" t="s">
        <v>4494</v>
      </c>
      <c r="W877" s="951">
        <v>3</v>
      </c>
      <c r="X877" s="924"/>
    </row>
    <row r="878" spans="1:24" s="932" customFormat="1" ht="24.95" customHeight="1">
      <c r="A878" s="919">
        <v>98</v>
      </c>
      <c r="B878" s="920" t="s">
        <v>4764</v>
      </c>
      <c r="C878" s="920" t="s">
        <v>4463</v>
      </c>
      <c r="D878" s="922" t="s">
        <v>4495</v>
      </c>
      <c r="E878" s="922" t="s">
        <v>194</v>
      </c>
      <c r="F878" s="924">
        <v>2015</v>
      </c>
      <c r="G878" s="924" t="s">
        <v>4465</v>
      </c>
      <c r="H878" s="924" t="s">
        <v>4496</v>
      </c>
      <c r="I878" s="924" t="s">
        <v>4497</v>
      </c>
      <c r="J878" s="982">
        <v>1762.4</v>
      </c>
      <c r="K878" s="926">
        <v>15738</v>
      </c>
      <c r="L878" s="926">
        <v>1461322</v>
      </c>
      <c r="M878" s="926">
        <v>273649</v>
      </c>
      <c r="N878" s="926">
        <f t="shared" si="40"/>
        <v>1734971</v>
      </c>
      <c r="O878" s="927" t="s">
        <v>6609</v>
      </c>
      <c r="P878" s="928" t="s">
        <v>6669</v>
      </c>
      <c r="Q878" s="927"/>
      <c r="R878" s="928"/>
      <c r="S878" s="926"/>
      <c r="T878" s="924"/>
      <c r="U878" s="924"/>
      <c r="V878" s="924"/>
      <c r="W878" s="951"/>
      <c r="X878" s="924"/>
    </row>
    <row r="879" spans="1:24" s="932" customFormat="1" ht="24.95" customHeight="1">
      <c r="A879" s="919">
        <v>99</v>
      </c>
      <c r="B879" s="920" t="s">
        <v>4764</v>
      </c>
      <c r="C879" s="941" t="s">
        <v>4498</v>
      </c>
      <c r="D879" s="958" t="s">
        <v>4499</v>
      </c>
      <c r="E879" s="922" t="s">
        <v>3850</v>
      </c>
      <c r="F879" s="924">
        <v>1997</v>
      </c>
      <c r="G879" s="924" t="s">
        <v>4500</v>
      </c>
      <c r="H879" s="924" t="s">
        <v>4501</v>
      </c>
      <c r="I879" s="924" t="s">
        <v>4502</v>
      </c>
      <c r="J879" s="926">
        <v>1270.7</v>
      </c>
      <c r="K879" s="926">
        <v>6584</v>
      </c>
      <c r="L879" s="926">
        <v>1508787</v>
      </c>
      <c r="M879" s="926">
        <v>54111</v>
      </c>
      <c r="N879" s="926">
        <f>SUM(L879,M879,)</f>
        <v>1562898</v>
      </c>
      <c r="O879" s="946" t="s">
        <v>6605</v>
      </c>
      <c r="P879" s="947" t="s">
        <v>6670</v>
      </c>
      <c r="Q879" s="964"/>
      <c r="R879" s="948"/>
      <c r="S879" s="949"/>
      <c r="T879" s="941"/>
      <c r="U879" s="942"/>
      <c r="V879" s="942"/>
      <c r="W879" s="951"/>
      <c r="X879" s="924"/>
    </row>
    <row r="880" spans="1:24" s="932" customFormat="1" ht="24.95" customHeight="1">
      <c r="A880" s="919">
        <v>100</v>
      </c>
      <c r="B880" s="920" t="s">
        <v>4764</v>
      </c>
      <c r="C880" s="920" t="s">
        <v>4498</v>
      </c>
      <c r="D880" s="922" t="s">
        <v>4503</v>
      </c>
      <c r="E880" s="922" t="s">
        <v>194</v>
      </c>
      <c r="F880" s="924">
        <v>2007</v>
      </c>
      <c r="G880" s="924" t="s">
        <v>4504</v>
      </c>
      <c r="H880" s="924" t="s">
        <v>4505</v>
      </c>
      <c r="I880" s="924" t="s">
        <v>4506</v>
      </c>
      <c r="J880" s="926">
        <v>1770</v>
      </c>
      <c r="K880" s="926">
        <v>16643</v>
      </c>
      <c r="L880" s="926">
        <v>1812268</v>
      </c>
      <c r="M880" s="926">
        <v>197154</v>
      </c>
      <c r="N880" s="926">
        <f>SUM(L880,M880,)</f>
        <v>2009422</v>
      </c>
      <c r="O880" s="927" t="s">
        <v>6605</v>
      </c>
      <c r="P880" s="928" t="s">
        <v>6671</v>
      </c>
      <c r="Q880" s="941"/>
      <c r="R880" s="942"/>
      <c r="S880" s="926"/>
      <c r="T880" s="924"/>
      <c r="U880" s="924"/>
      <c r="V880" s="924"/>
      <c r="W880" s="943"/>
      <c r="X880" s="924"/>
    </row>
    <row r="881" spans="1:24" s="932" customFormat="1" ht="24.95" customHeight="1">
      <c r="A881" s="919">
        <v>101</v>
      </c>
      <c r="B881" s="920" t="s">
        <v>4764</v>
      </c>
      <c r="C881" s="920" t="s">
        <v>4498</v>
      </c>
      <c r="D881" s="922" t="s">
        <v>4507</v>
      </c>
      <c r="E881" s="922" t="s">
        <v>194</v>
      </c>
      <c r="F881" s="924">
        <v>1999</v>
      </c>
      <c r="G881" s="924" t="s">
        <v>4504</v>
      </c>
      <c r="H881" s="924" t="s">
        <v>4508</v>
      </c>
      <c r="I881" s="924" t="s">
        <v>4509</v>
      </c>
      <c r="J881" s="926">
        <v>1284.95</v>
      </c>
      <c r="K881" s="926">
        <v>10285</v>
      </c>
      <c r="L881" s="926">
        <v>403684</v>
      </c>
      <c r="M881" s="926">
        <v>60386</v>
      </c>
      <c r="N881" s="926">
        <f>SUM(L881,M881,)</f>
        <v>464070</v>
      </c>
      <c r="O881" s="927"/>
      <c r="P881" s="927"/>
      <c r="Q881" s="927" t="s">
        <v>6605</v>
      </c>
      <c r="R881" s="927" t="s">
        <v>6672</v>
      </c>
      <c r="S881" s="926">
        <v>10262</v>
      </c>
      <c r="T881" s="924" t="s">
        <v>4196</v>
      </c>
      <c r="U881" s="924" t="s">
        <v>4510</v>
      </c>
      <c r="V881" s="924" t="s">
        <v>4511</v>
      </c>
      <c r="W881" s="967">
        <v>2</v>
      </c>
      <c r="X881" s="924"/>
    </row>
    <row r="882" spans="1:24" s="932" customFormat="1" ht="24.95" customHeight="1">
      <c r="A882" s="919">
        <v>102</v>
      </c>
      <c r="B882" s="920" t="s">
        <v>4764</v>
      </c>
      <c r="C882" s="920" t="s">
        <v>4498</v>
      </c>
      <c r="D882" s="922" t="s">
        <v>4512</v>
      </c>
      <c r="E882" s="922" t="s">
        <v>194</v>
      </c>
      <c r="F882" s="924">
        <v>1999</v>
      </c>
      <c r="G882" s="924" t="s">
        <v>4504</v>
      </c>
      <c r="H882" s="924" t="s">
        <v>4513</v>
      </c>
      <c r="I882" s="924" t="s">
        <v>4514</v>
      </c>
      <c r="J882" s="926">
        <v>1108.73</v>
      </c>
      <c r="K882" s="926">
        <v>10821</v>
      </c>
      <c r="L882" s="926">
        <v>582372</v>
      </c>
      <c r="M882" s="926">
        <v>204370</v>
      </c>
      <c r="N882" s="926">
        <f>SUM(L882,M882,)</f>
        <v>786742</v>
      </c>
      <c r="O882" s="927"/>
      <c r="P882" s="927"/>
      <c r="Q882" s="927" t="s">
        <v>6613</v>
      </c>
      <c r="R882" s="927" t="s">
        <v>6673</v>
      </c>
      <c r="S882" s="926">
        <v>19063</v>
      </c>
      <c r="T882" s="924" t="s">
        <v>4196</v>
      </c>
      <c r="U882" s="924" t="s">
        <v>4515</v>
      </c>
      <c r="V882" s="924" t="s">
        <v>4516</v>
      </c>
      <c r="W882" s="967">
        <v>3</v>
      </c>
      <c r="X882" s="924"/>
    </row>
    <row r="883" spans="1:24" s="932" customFormat="1" ht="24.95" customHeight="1">
      <c r="A883" s="919">
        <v>103</v>
      </c>
      <c r="B883" s="920" t="s">
        <v>4764</v>
      </c>
      <c r="C883" s="941" t="s">
        <v>4517</v>
      </c>
      <c r="D883" s="941" t="s">
        <v>4518</v>
      </c>
      <c r="E883" s="922" t="s">
        <v>194</v>
      </c>
      <c r="F883" s="924">
        <v>1999</v>
      </c>
      <c r="G883" s="924" t="s">
        <v>4519</v>
      </c>
      <c r="H883" s="924" t="s">
        <v>4520</v>
      </c>
      <c r="I883" s="924" t="s">
        <v>4521</v>
      </c>
      <c r="J883" s="965">
        <v>798.98</v>
      </c>
      <c r="K883" s="965">
        <v>7387</v>
      </c>
      <c r="L883" s="926">
        <v>51189</v>
      </c>
      <c r="M883" s="926">
        <v>109327</v>
      </c>
      <c r="N883" s="926">
        <f>SUM(L883:M883)</f>
        <v>160516</v>
      </c>
      <c r="O883" s="946"/>
      <c r="P883" s="947"/>
      <c r="Q883" s="941" t="s">
        <v>469</v>
      </c>
      <c r="R883" s="942" t="s">
        <v>3657</v>
      </c>
      <c r="S883" s="949">
        <v>3946</v>
      </c>
      <c r="T883" s="941" t="s">
        <v>4196</v>
      </c>
      <c r="U883" s="942" t="s">
        <v>4522</v>
      </c>
      <c r="V883" s="942" t="s">
        <v>4523</v>
      </c>
      <c r="W883" s="951">
        <v>1</v>
      </c>
      <c r="X883" s="924"/>
    </row>
    <row r="884" spans="1:24" s="932" customFormat="1" ht="24.95" customHeight="1">
      <c r="A884" s="919">
        <v>104</v>
      </c>
      <c r="B884" s="920" t="s">
        <v>4764</v>
      </c>
      <c r="C884" s="941" t="s">
        <v>4517</v>
      </c>
      <c r="D884" s="959" t="s">
        <v>4524</v>
      </c>
      <c r="E884" s="922" t="s">
        <v>225</v>
      </c>
      <c r="F884" s="924">
        <v>1999</v>
      </c>
      <c r="G884" s="924" t="s">
        <v>3658</v>
      </c>
      <c r="H884" s="924" t="s">
        <v>2692</v>
      </c>
      <c r="I884" s="924" t="s">
        <v>3659</v>
      </c>
      <c r="J884" s="965">
        <v>588.54999999999995</v>
      </c>
      <c r="K884" s="965">
        <v>6557</v>
      </c>
      <c r="L884" s="926">
        <v>216571</v>
      </c>
      <c r="M884" s="926">
        <v>91142</v>
      </c>
      <c r="N884" s="926">
        <f t="shared" ref="N884:N894" si="41">SUM(L884:M884)</f>
        <v>307713</v>
      </c>
      <c r="O884" s="946"/>
      <c r="P884" s="947"/>
      <c r="Q884" s="941" t="s">
        <v>469</v>
      </c>
      <c r="R884" s="942" t="s">
        <v>759</v>
      </c>
      <c r="S884" s="960">
        <v>3631</v>
      </c>
      <c r="T884" s="959" t="s">
        <v>281</v>
      </c>
      <c r="U884" s="961" t="s">
        <v>3660</v>
      </c>
      <c r="V884" s="961" t="s">
        <v>3661</v>
      </c>
      <c r="W884" s="951">
        <v>1</v>
      </c>
      <c r="X884" s="924"/>
    </row>
    <row r="885" spans="1:24" s="932" customFormat="1" ht="24.95" customHeight="1">
      <c r="A885" s="919">
        <v>105</v>
      </c>
      <c r="B885" s="920" t="s">
        <v>4764</v>
      </c>
      <c r="C885" s="941" t="s">
        <v>4517</v>
      </c>
      <c r="D885" s="959" t="s">
        <v>3662</v>
      </c>
      <c r="E885" s="922" t="s">
        <v>238</v>
      </c>
      <c r="F885" s="924">
        <v>2005</v>
      </c>
      <c r="G885" s="924" t="s">
        <v>3658</v>
      </c>
      <c r="H885" s="924" t="s">
        <v>3663</v>
      </c>
      <c r="I885" s="924" t="s">
        <v>3664</v>
      </c>
      <c r="J885" s="965">
        <v>2067.59</v>
      </c>
      <c r="K885" s="965">
        <v>13882</v>
      </c>
      <c r="L885" s="926">
        <v>81075</v>
      </c>
      <c r="M885" s="926">
        <v>276715</v>
      </c>
      <c r="N885" s="926">
        <f t="shared" si="41"/>
        <v>357790</v>
      </c>
      <c r="O885" s="946"/>
      <c r="P885" s="947"/>
      <c r="Q885" s="941" t="s">
        <v>497</v>
      </c>
      <c r="R885" s="942" t="s">
        <v>3665</v>
      </c>
      <c r="S885" s="960">
        <v>4141</v>
      </c>
      <c r="T885" s="959" t="s">
        <v>281</v>
      </c>
      <c r="U885" s="961" t="s">
        <v>3666</v>
      </c>
      <c r="V885" s="961" t="s">
        <v>3667</v>
      </c>
      <c r="W885" s="951">
        <v>1</v>
      </c>
      <c r="X885" s="924"/>
    </row>
    <row r="886" spans="1:24" s="932" customFormat="1" ht="24.95" customHeight="1">
      <c r="A886" s="919">
        <v>106</v>
      </c>
      <c r="B886" s="920" t="s">
        <v>4764</v>
      </c>
      <c r="C886" s="941" t="s">
        <v>4517</v>
      </c>
      <c r="D886" s="959" t="s">
        <v>3668</v>
      </c>
      <c r="E886" s="922" t="s">
        <v>238</v>
      </c>
      <c r="F886" s="924">
        <v>2008</v>
      </c>
      <c r="G886" s="924" t="s">
        <v>3658</v>
      </c>
      <c r="H886" s="924" t="s">
        <v>3669</v>
      </c>
      <c r="I886" s="924" t="s">
        <v>3670</v>
      </c>
      <c r="J886" s="965">
        <v>1462.78</v>
      </c>
      <c r="K886" s="965">
        <v>8928</v>
      </c>
      <c r="L886" s="926">
        <v>529002</v>
      </c>
      <c r="M886" s="926">
        <v>44640</v>
      </c>
      <c r="N886" s="926">
        <f t="shared" si="41"/>
        <v>573642</v>
      </c>
      <c r="O886" s="946"/>
      <c r="P886" s="947"/>
      <c r="Q886" s="941" t="s">
        <v>469</v>
      </c>
      <c r="R886" s="942" t="s">
        <v>3671</v>
      </c>
      <c r="S886" s="960">
        <v>3348</v>
      </c>
      <c r="T886" s="959" t="s">
        <v>281</v>
      </c>
      <c r="U886" s="961" t="s">
        <v>3672</v>
      </c>
      <c r="V886" s="961" t="s">
        <v>3673</v>
      </c>
      <c r="W886" s="951">
        <v>1</v>
      </c>
      <c r="X886" s="924"/>
    </row>
    <row r="887" spans="1:24" s="932" customFormat="1" ht="24.95" customHeight="1">
      <c r="A887" s="919">
        <v>107</v>
      </c>
      <c r="B887" s="920" t="s">
        <v>4764</v>
      </c>
      <c r="C887" s="941" t="s">
        <v>4517</v>
      </c>
      <c r="D887" s="959" t="s">
        <v>3674</v>
      </c>
      <c r="E887" s="922" t="s">
        <v>225</v>
      </c>
      <c r="F887" s="924">
        <v>1998</v>
      </c>
      <c r="G887" s="924" t="s">
        <v>3658</v>
      </c>
      <c r="H887" s="924" t="s">
        <v>4520</v>
      </c>
      <c r="I887" s="924" t="s">
        <v>3675</v>
      </c>
      <c r="J887" s="965">
        <v>488.35</v>
      </c>
      <c r="K887" s="965">
        <v>5830</v>
      </c>
      <c r="L887" s="926">
        <v>12883</v>
      </c>
      <c r="M887" s="926">
        <v>58362</v>
      </c>
      <c r="N887" s="926">
        <f t="shared" si="41"/>
        <v>71245</v>
      </c>
      <c r="O887" s="946"/>
      <c r="P887" s="947"/>
      <c r="Q887" s="941" t="s">
        <v>497</v>
      </c>
      <c r="R887" s="942" t="s">
        <v>3676</v>
      </c>
      <c r="S887" s="960">
        <v>1229</v>
      </c>
      <c r="T887" s="959" t="s">
        <v>281</v>
      </c>
      <c r="U887" s="961" t="s">
        <v>4525</v>
      </c>
      <c r="V887" s="961" t="s">
        <v>4526</v>
      </c>
      <c r="W887" s="951">
        <v>1</v>
      </c>
      <c r="X887" s="924"/>
    </row>
    <row r="888" spans="1:24" s="932" customFormat="1" ht="24.95" customHeight="1">
      <c r="A888" s="919">
        <v>108</v>
      </c>
      <c r="B888" s="920" t="s">
        <v>4764</v>
      </c>
      <c r="C888" s="941" t="s">
        <v>4517</v>
      </c>
      <c r="D888" s="959" t="s">
        <v>3677</v>
      </c>
      <c r="E888" s="922" t="s">
        <v>225</v>
      </c>
      <c r="F888" s="924">
        <v>1999</v>
      </c>
      <c r="G888" s="924" t="s">
        <v>3658</v>
      </c>
      <c r="H888" s="924" t="s">
        <v>3678</v>
      </c>
      <c r="I888" s="924" t="s">
        <v>3679</v>
      </c>
      <c r="J888" s="965">
        <v>1159.68</v>
      </c>
      <c r="K888" s="965">
        <v>15984</v>
      </c>
      <c r="L888" s="926">
        <v>84074</v>
      </c>
      <c r="M888" s="926">
        <v>145142</v>
      </c>
      <c r="N888" s="926">
        <f t="shared" si="41"/>
        <v>229216</v>
      </c>
      <c r="O888" s="946"/>
      <c r="P888" s="947"/>
      <c r="Q888" s="941" t="s">
        <v>469</v>
      </c>
      <c r="R888" s="942" t="s">
        <v>3680</v>
      </c>
      <c r="S888" s="960">
        <v>21061</v>
      </c>
      <c r="T888" s="959" t="s">
        <v>3681</v>
      </c>
      <c r="U888" s="961" t="s">
        <v>3682</v>
      </c>
      <c r="V888" s="961" t="s">
        <v>3683</v>
      </c>
      <c r="W888" s="951">
        <v>1</v>
      </c>
      <c r="X888" s="924"/>
    </row>
    <row r="889" spans="1:24" s="932" customFormat="1" ht="24.95" customHeight="1">
      <c r="A889" s="919">
        <v>109</v>
      </c>
      <c r="B889" s="920" t="s">
        <v>4764</v>
      </c>
      <c r="C889" s="941" t="s">
        <v>4517</v>
      </c>
      <c r="D889" s="959" t="s">
        <v>3684</v>
      </c>
      <c r="E889" s="922" t="s">
        <v>225</v>
      </c>
      <c r="F889" s="924">
        <v>1996</v>
      </c>
      <c r="G889" s="924" t="s">
        <v>3658</v>
      </c>
      <c r="H889" s="924" t="s">
        <v>3685</v>
      </c>
      <c r="I889" s="924" t="s">
        <v>3686</v>
      </c>
      <c r="J889" s="965">
        <v>897.86</v>
      </c>
      <c r="K889" s="965">
        <v>14071</v>
      </c>
      <c r="L889" s="927">
        <v>145166</v>
      </c>
      <c r="M889" s="926">
        <v>139021</v>
      </c>
      <c r="N889" s="926">
        <f t="shared" si="41"/>
        <v>284187</v>
      </c>
      <c r="O889" s="927"/>
      <c r="P889" s="928"/>
      <c r="Q889" s="941" t="s">
        <v>469</v>
      </c>
      <c r="R889" s="942" t="s">
        <v>3687</v>
      </c>
      <c r="S889" s="960">
        <v>24860</v>
      </c>
      <c r="T889" s="959" t="s">
        <v>3681</v>
      </c>
      <c r="U889" s="961" t="s">
        <v>2994</v>
      </c>
      <c r="V889" s="961" t="s">
        <v>829</v>
      </c>
      <c r="W889" s="976">
        <v>3</v>
      </c>
      <c r="X889" s="924"/>
    </row>
    <row r="890" spans="1:24" s="932" customFormat="1" ht="24.95" customHeight="1">
      <c r="A890" s="919">
        <v>110</v>
      </c>
      <c r="B890" s="920" t="s">
        <v>4764</v>
      </c>
      <c r="C890" s="941" t="s">
        <v>4517</v>
      </c>
      <c r="D890" s="959" t="s">
        <v>4527</v>
      </c>
      <c r="E890" s="922" t="s">
        <v>194</v>
      </c>
      <c r="F890" s="924">
        <v>1998</v>
      </c>
      <c r="G890" s="924" t="s">
        <v>4519</v>
      </c>
      <c r="H890" s="924" t="s">
        <v>4528</v>
      </c>
      <c r="I890" s="924" t="s">
        <v>4529</v>
      </c>
      <c r="J890" s="965">
        <v>1146.3</v>
      </c>
      <c r="K890" s="965">
        <v>9841</v>
      </c>
      <c r="L890" s="926">
        <v>80770</v>
      </c>
      <c r="M890" s="926">
        <v>34891</v>
      </c>
      <c r="N890" s="926">
        <f t="shared" si="41"/>
        <v>115661</v>
      </c>
      <c r="O890" s="927"/>
      <c r="P890" s="927"/>
      <c r="Q890" s="941" t="s">
        <v>6609</v>
      </c>
      <c r="R890" s="942" t="s">
        <v>6674</v>
      </c>
      <c r="S890" s="960">
        <v>4820</v>
      </c>
      <c r="T890" s="959" t="s">
        <v>4453</v>
      </c>
      <c r="U890" s="961" t="s">
        <v>4530</v>
      </c>
      <c r="V890" s="961" t="s">
        <v>4531</v>
      </c>
      <c r="W890" s="976">
        <v>1</v>
      </c>
      <c r="X890" s="924"/>
    </row>
    <row r="891" spans="1:24" s="932" customFormat="1" ht="24.95" customHeight="1">
      <c r="A891" s="919">
        <v>111</v>
      </c>
      <c r="B891" s="920" t="s">
        <v>4764</v>
      </c>
      <c r="C891" s="941" t="s">
        <v>4517</v>
      </c>
      <c r="D891" s="959" t="s">
        <v>4532</v>
      </c>
      <c r="E891" s="922" t="s">
        <v>194</v>
      </c>
      <c r="F891" s="924">
        <v>1999</v>
      </c>
      <c r="G891" s="924" t="s">
        <v>4519</v>
      </c>
      <c r="H891" s="924" t="s">
        <v>4533</v>
      </c>
      <c r="I891" s="924" t="s">
        <v>4534</v>
      </c>
      <c r="J891" s="965">
        <v>1427.93</v>
      </c>
      <c r="K891" s="965">
        <v>7483</v>
      </c>
      <c r="L891" s="926">
        <v>45997</v>
      </c>
      <c r="M891" s="926">
        <v>307376</v>
      </c>
      <c r="N891" s="926">
        <f t="shared" si="41"/>
        <v>353373</v>
      </c>
      <c r="O891" s="927"/>
      <c r="P891" s="927"/>
      <c r="Q891" s="941" t="s">
        <v>6609</v>
      </c>
      <c r="R891" s="942" t="s">
        <v>6675</v>
      </c>
      <c r="S891" s="960">
        <v>9737</v>
      </c>
      <c r="T891" s="959" t="s">
        <v>4453</v>
      </c>
      <c r="U891" s="961" t="s">
        <v>4530</v>
      </c>
      <c r="V891" s="961" t="s">
        <v>4531</v>
      </c>
      <c r="W891" s="976">
        <v>1</v>
      </c>
      <c r="X891" s="924"/>
    </row>
    <row r="892" spans="1:24" s="932" customFormat="1" ht="24.95" customHeight="1">
      <c r="A892" s="919">
        <v>112</v>
      </c>
      <c r="B892" s="920" t="s">
        <v>4764</v>
      </c>
      <c r="C892" s="941" t="s">
        <v>4517</v>
      </c>
      <c r="D892" s="959" t="s">
        <v>4535</v>
      </c>
      <c r="E892" s="922" t="s">
        <v>4238</v>
      </c>
      <c r="F892" s="924">
        <v>2016</v>
      </c>
      <c r="G892" s="924" t="s">
        <v>4519</v>
      </c>
      <c r="H892" s="924" t="s">
        <v>4536</v>
      </c>
      <c r="I892" s="924" t="s">
        <v>4537</v>
      </c>
      <c r="J892" s="965">
        <v>1345.65</v>
      </c>
      <c r="K892" s="965">
        <v>10053</v>
      </c>
      <c r="L892" s="926">
        <v>408178</v>
      </c>
      <c r="M892" s="926">
        <v>192012</v>
      </c>
      <c r="N892" s="926">
        <f t="shared" si="41"/>
        <v>600190</v>
      </c>
      <c r="O892" s="927"/>
      <c r="P892" s="927"/>
      <c r="Q892" s="941" t="s">
        <v>6653</v>
      </c>
      <c r="R892" s="942" t="s">
        <v>6676</v>
      </c>
      <c r="S892" s="960">
        <v>25594</v>
      </c>
      <c r="T892" s="959" t="s">
        <v>4453</v>
      </c>
      <c r="U892" s="961" t="s">
        <v>4530</v>
      </c>
      <c r="V892" s="961" t="s">
        <v>4531</v>
      </c>
      <c r="W892" s="976">
        <v>1</v>
      </c>
      <c r="X892" s="924"/>
    </row>
    <row r="893" spans="1:24" s="932" customFormat="1" ht="24.95" customHeight="1">
      <c r="A893" s="919">
        <v>113</v>
      </c>
      <c r="B893" s="920" t="s">
        <v>4764</v>
      </c>
      <c r="C893" s="941" t="s">
        <v>4517</v>
      </c>
      <c r="D893" s="941" t="s">
        <v>4538</v>
      </c>
      <c r="E893" s="969" t="s">
        <v>194</v>
      </c>
      <c r="F893" s="970">
        <v>1999</v>
      </c>
      <c r="G893" s="970" t="s">
        <v>4519</v>
      </c>
      <c r="H893" s="970" t="s">
        <v>4539</v>
      </c>
      <c r="I893" s="970" t="s">
        <v>4540</v>
      </c>
      <c r="J893" s="983">
        <v>1782.39</v>
      </c>
      <c r="K893" s="983">
        <v>13346</v>
      </c>
      <c r="L893" s="972">
        <v>2264855</v>
      </c>
      <c r="M893" s="972">
        <v>133460</v>
      </c>
      <c r="N893" s="972">
        <f t="shared" si="41"/>
        <v>2398315</v>
      </c>
      <c r="O893" s="930" t="s">
        <v>6609</v>
      </c>
      <c r="P893" s="930" t="s">
        <v>6677</v>
      </c>
      <c r="Q893" s="941"/>
      <c r="R893" s="942"/>
      <c r="S893" s="949"/>
      <c r="T893" s="941"/>
      <c r="U893" s="942"/>
      <c r="V893" s="942"/>
      <c r="W893" s="984" t="s">
        <v>455</v>
      </c>
      <c r="X893" s="970" t="s">
        <v>4541</v>
      </c>
    </row>
    <row r="894" spans="1:24" s="932" customFormat="1" ht="24.95" customHeight="1">
      <c r="A894" s="919">
        <v>114</v>
      </c>
      <c r="B894" s="920" t="s">
        <v>4764</v>
      </c>
      <c r="C894" s="941" t="s">
        <v>4517</v>
      </c>
      <c r="D894" s="941" t="s">
        <v>4542</v>
      </c>
      <c r="E894" s="969" t="s">
        <v>4238</v>
      </c>
      <c r="F894" s="970">
        <v>2016</v>
      </c>
      <c r="G894" s="970" t="s">
        <v>4519</v>
      </c>
      <c r="H894" s="970" t="s">
        <v>4543</v>
      </c>
      <c r="I894" s="970" t="s">
        <v>4544</v>
      </c>
      <c r="J894" s="983">
        <v>1495.7</v>
      </c>
      <c r="K894" s="983">
        <v>13159</v>
      </c>
      <c r="L894" s="972">
        <v>954953</v>
      </c>
      <c r="M894" s="972">
        <v>242254</v>
      </c>
      <c r="N894" s="972">
        <f t="shared" si="41"/>
        <v>1197207</v>
      </c>
      <c r="O894" s="930" t="s">
        <v>6609</v>
      </c>
      <c r="P894" s="930" t="s">
        <v>6678</v>
      </c>
      <c r="Q894" s="941"/>
      <c r="R894" s="942"/>
      <c r="S894" s="949"/>
      <c r="T894" s="941"/>
      <c r="U894" s="942"/>
      <c r="V894" s="942"/>
      <c r="W894" s="984" t="s">
        <v>455</v>
      </c>
      <c r="X894" s="970" t="s">
        <v>4545</v>
      </c>
    </row>
    <row r="895" spans="1:24" s="932" customFormat="1" ht="24.95" customHeight="1">
      <c r="A895" s="919">
        <v>115</v>
      </c>
      <c r="B895" s="920" t="s">
        <v>4764</v>
      </c>
      <c r="C895" s="941" t="s">
        <v>4546</v>
      </c>
      <c r="D895" s="941" t="s">
        <v>4547</v>
      </c>
      <c r="E895" s="922" t="s">
        <v>3850</v>
      </c>
      <c r="F895" s="924">
        <v>1999</v>
      </c>
      <c r="G895" s="924" t="s">
        <v>4548</v>
      </c>
      <c r="H895" s="924" t="s">
        <v>4549</v>
      </c>
      <c r="I895" s="924" t="s">
        <v>4550</v>
      </c>
      <c r="J895" s="975">
        <v>928.88</v>
      </c>
      <c r="K895" s="926">
        <v>10524</v>
      </c>
      <c r="L895" s="926">
        <v>164869</v>
      </c>
      <c r="M895" s="926">
        <v>290939</v>
      </c>
      <c r="N895" s="926">
        <f>SUM(L895:M895)</f>
        <v>455808</v>
      </c>
      <c r="O895" s="946"/>
      <c r="P895" s="941"/>
      <c r="Q895" s="942" t="s">
        <v>6679</v>
      </c>
      <c r="R895" s="949" t="s">
        <v>6680</v>
      </c>
      <c r="S895" s="949">
        <v>3557</v>
      </c>
      <c r="T895" s="941" t="s">
        <v>4285</v>
      </c>
      <c r="U895" s="942" t="s">
        <v>4551</v>
      </c>
      <c r="V895" s="942" t="s">
        <v>4552</v>
      </c>
      <c r="W895" s="951">
        <v>1</v>
      </c>
      <c r="X895" s="924"/>
    </row>
    <row r="896" spans="1:24" s="932" customFormat="1" ht="24.95" customHeight="1">
      <c r="A896" s="919">
        <v>116</v>
      </c>
      <c r="B896" s="920" t="s">
        <v>4764</v>
      </c>
      <c r="C896" s="920" t="s">
        <v>4546</v>
      </c>
      <c r="D896" s="924" t="s">
        <v>4553</v>
      </c>
      <c r="E896" s="922" t="s">
        <v>3850</v>
      </c>
      <c r="F896" s="924">
        <v>2011</v>
      </c>
      <c r="G896" s="924" t="s">
        <v>4548</v>
      </c>
      <c r="H896" s="924" t="s">
        <v>4554</v>
      </c>
      <c r="I896" s="924" t="s">
        <v>4555</v>
      </c>
      <c r="J896" s="975">
        <v>1298.21</v>
      </c>
      <c r="K896" s="926">
        <v>11689</v>
      </c>
      <c r="L896" s="926">
        <v>435262</v>
      </c>
      <c r="M896" s="926">
        <v>87988</v>
      </c>
      <c r="N896" s="926">
        <f t="shared" ref="N896:N899" si="42">SUM(L896:M896)</f>
        <v>523250</v>
      </c>
      <c r="O896" s="927"/>
      <c r="P896" s="927"/>
      <c r="Q896" s="927" t="s">
        <v>6681</v>
      </c>
      <c r="R896" s="926" t="s">
        <v>6682</v>
      </c>
      <c r="S896" s="926">
        <v>7813</v>
      </c>
      <c r="T896" s="924" t="s">
        <v>4556</v>
      </c>
      <c r="U896" s="924" t="s">
        <v>4557</v>
      </c>
      <c r="V896" s="924" t="s">
        <v>4558</v>
      </c>
      <c r="W896" s="951">
        <v>3</v>
      </c>
      <c r="X896" s="924"/>
    </row>
    <row r="897" spans="1:24" s="932" customFormat="1" ht="24.95" customHeight="1">
      <c r="A897" s="919">
        <v>117</v>
      </c>
      <c r="B897" s="920" t="s">
        <v>4764</v>
      </c>
      <c r="C897" s="920" t="s">
        <v>3693</v>
      </c>
      <c r="D897" s="924" t="s">
        <v>3694</v>
      </c>
      <c r="E897" s="922" t="s">
        <v>225</v>
      </c>
      <c r="F897" s="924">
        <v>1994</v>
      </c>
      <c r="G897" s="924" t="s">
        <v>3695</v>
      </c>
      <c r="H897" s="924" t="s">
        <v>3696</v>
      </c>
      <c r="I897" s="924" t="s">
        <v>3697</v>
      </c>
      <c r="J897" s="975">
        <v>612.36</v>
      </c>
      <c r="K897" s="926">
        <v>6784</v>
      </c>
      <c r="L897" s="926">
        <v>214300</v>
      </c>
      <c r="M897" s="926">
        <v>70460</v>
      </c>
      <c r="N897" s="926">
        <f t="shared" si="42"/>
        <v>284760</v>
      </c>
      <c r="O897" s="927"/>
      <c r="P897" s="927"/>
      <c r="Q897" s="927" t="s">
        <v>6681</v>
      </c>
      <c r="R897" s="926" t="s">
        <v>6683</v>
      </c>
      <c r="S897" s="926">
        <v>2455</v>
      </c>
      <c r="T897" s="924" t="s">
        <v>4285</v>
      </c>
      <c r="U897" s="924" t="s">
        <v>4557</v>
      </c>
      <c r="V897" s="924" t="s">
        <v>4559</v>
      </c>
      <c r="W897" s="951">
        <v>1</v>
      </c>
      <c r="X897" s="924"/>
    </row>
    <row r="898" spans="1:24" s="932" customFormat="1" ht="24.95" customHeight="1">
      <c r="A898" s="919">
        <v>118</v>
      </c>
      <c r="B898" s="920" t="s">
        <v>4764</v>
      </c>
      <c r="C898" s="920" t="s">
        <v>4546</v>
      </c>
      <c r="D898" s="924" t="s">
        <v>4560</v>
      </c>
      <c r="E898" s="922" t="s">
        <v>3850</v>
      </c>
      <c r="F898" s="924">
        <v>1999</v>
      </c>
      <c r="G898" s="924" t="s">
        <v>4548</v>
      </c>
      <c r="H898" s="924" t="s">
        <v>4561</v>
      </c>
      <c r="I898" s="924" t="s">
        <v>4562</v>
      </c>
      <c r="J898" s="975">
        <v>922.35</v>
      </c>
      <c r="K898" s="926">
        <v>8092</v>
      </c>
      <c r="L898" s="926">
        <v>162219</v>
      </c>
      <c r="M898" s="926">
        <v>583298</v>
      </c>
      <c r="N898" s="926">
        <f t="shared" si="42"/>
        <v>745517</v>
      </c>
      <c r="O898" s="927" t="s">
        <v>6601</v>
      </c>
      <c r="P898" s="927" t="s">
        <v>6684</v>
      </c>
      <c r="Q898" s="927"/>
      <c r="R898" s="926"/>
      <c r="S898" s="924"/>
      <c r="T898" s="924"/>
      <c r="U898" s="924"/>
      <c r="V898" s="951"/>
      <c r="W898" s="924"/>
      <c r="X898" s="924"/>
    </row>
    <row r="899" spans="1:24" s="932" customFormat="1" ht="24.95" customHeight="1">
      <c r="A899" s="919">
        <v>119</v>
      </c>
      <c r="B899" s="920" t="s">
        <v>4764</v>
      </c>
      <c r="C899" s="920" t="s">
        <v>4546</v>
      </c>
      <c r="D899" s="924" t="s">
        <v>4563</v>
      </c>
      <c r="E899" s="922" t="s">
        <v>3908</v>
      </c>
      <c r="F899" s="924">
        <v>1995</v>
      </c>
      <c r="G899" s="924" t="s">
        <v>4548</v>
      </c>
      <c r="H899" s="924" t="s">
        <v>4564</v>
      </c>
      <c r="I899" s="924" t="s">
        <v>4565</v>
      </c>
      <c r="J899" s="975"/>
      <c r="K899" s="926">
        <v>2840</v>
      </c>
      <c r="L899" s="926"/>
      <c r="M899" s="926">
        <v>120984</v>
      </c>
      <c r="N899" s="926">
        <f t="shared" si="42"/>
        <v>120984</v>
      </c>
      <c r="O899" s="927" t="s">
        <v>6601</v>
      </c>
      <c r="P899" s="927" t="s">
        <v>6685</v>
      </c>
      <c r="Q899" s="927"/>
      <c r="R899" s="926"/>
      <c r="S899" s="924"/>
      <c r="T899" s="924"/>
      <c r="U899" s="924"/>
      <c r="V899" s="951"/>
      <c r="W899" s="924"/>
      <c r="X899" s="924"/>
    </row>
    <row r="900" spans="1:24" s="932" customFormat="1" ht="24.95" customHeight="1">
      <c r="A900" s="919">
        <v>120</v>
      </c>
      <c r="B900" s="920" t="s">
        <v>4764</v>
      </c>
      <c r="C900" s="941" t="s">
        <v>4566</v>
      </c>
      <c r="D900" s="958" t="s">
        <v>4567</v>
      </c>
      <c r="E900" s="969" t="s">
        <v>194</v>
      </c>
      <c r="F900" s="970">
        <v>1995</v>
      </c>
      <c r="G900" s="970" t="s">
        <v>4568</v>
      </c>
      <c r="H900" s="970" t="s">
        <v>4569</v>
      </c>
      <c r="I900" s="970" t="s">
        <v>4570</v>
      </c>
      <c r="J900" s="971">
        <v>105.28</v>
      </c>
      <c r="K900" s="971">
        <v>4516</v>
      </c>
      <c r="L900" s="930">
        <v>22826</v>
      </c>
      <c r="M900" s="930">
        <v>21541</v>
      </c>
      <c r="N900" s="930">
        <v>44367</v>
      </c>
      <c r="O900" s="973"/>
      <c r="P900" s="985"/>
      <c r="Q900" s="964" t="s">
        <v>6613</v>
      </c>
      <c r="R900" s="919" t="s">
        <v>6686</v>
      </c>
      <c r="S900" s="949">
        <v>1324</v>
      </c>
      <c r="T900" s="941" t="s">
        <v>4196</v>
      </c>
      <c r="U900" s="942" t="s">
        <v>3701</v>
      </c>
      <c r="V900" s="942" t="s">
        <v>3702</v>
      </c>
      <c r="W900" s="951">
        <v>1</v>
      </c>
      <c r="X900" s="970"/>
    </row>
    <row r="901" spans="1:24" s="932" customFormat="1" ht="24.95" customHeight="1">
      <c r="A901" s="919">
        <v>121</v>
      </c>
      <c r="B901" s="920" t="s">
        <v>4764</v>
      </c>
      <c r="C901" s="941" t="s">
        <v>4566</v>
      </c>
      <c r="D901" s="958" t="s">
        <v>4571</v>
      </c>
      <c r="E901" s="969" t="s">
        <v>194</v>
      </c>
      <c r="F901" s="970">
        <v>2007</v>
      </c>
      <c r="G901" s="970" t="s">
        <v>4568</v>
      </c>
      <c r="H901" s="970" t="s">
        <v>4572</v>
      </c>
      <c r="I901" s="970" t="s">
        <v>4573</v>
      </c>
      <c r="J901" s="971">
        <v>215.52</v>
      </c>
      <c r="K901" s="971">
        <v>1137</v>
      </c>
      <c r="L901" s="930">
        <v>73918</v>
      </c>
      <c r="M901" s="930">
        <v>7827</v>
      </c>
      <c r="N901" s="930">
        <v>81745</v>
      </c>
      <c r="O901" s="973"/>
      <c r="P901" s="985"/>
      <c r="Q901" s="964" t="s">
        <v>6609</v>
      </c>
      <c r="R901" s="919" t="s">
        <v>6687</v>
      </c>
      <c r="S901" s="949">
        <v>1663</v>
      </c>
      <c r="T901" s="941" t="s">
        <v>4196</v>
      </c>
      <c r="U901" s="942" t="s">
        <v>3703</v>
      </c>
      <c r="V901" s="942" t="s">
        <v>3704</v>
      </c>
      <c r="W901" s="951">
        <v>1</v>
      </c>
      <c r="X901" s="970"/>
    </row>
    <row r="902" spans="1:24" s="932" customFormat="1" ht="24.95" customHeight="1">
      <c r="A902" s="919">
        <v>122</v>
      </c>
      <c r="B902" s="920" t="s">
        <v>4764</v>
      </c>
      <c r="C902" s="941" t="s">
        <v>4566</v>
      </c>
      <c r="D902" s="958" t="s">
        <v>4574</v>
      </c>
      <c r="E902" s="969" t="s">
        <v>194</v>
      </c>
      <c r="F902" s="970">
        <v>1992</v>
      </c>
      <c r="G902" s="970" t="s">
        <v>4568</v>
      </c>
      <c r="H902" s="970" t="s">
        <v>4575</v>
      </c>
      <c r="I902" s="970" t="s">
        <v>4576</v>
      </c>
      <c r="J902" s="971">
        <v>54</v>
      </c>
      <c r="K902" s="971">
        <v>7700</v>
      </c>
      <c r="L902" s="930">
        <v>8325</v>
      </c>
      <c r="M902" s="930">
        <v>42273</v>
      </c>
      <c r="N902" s="930">
        <v>50598</v>
      </c>
      <c r="O902" s="973"/>
      <c r="P902" s="985"/>
      <c r="Q902" s="964" t="s">
        <v>5</v>
      </c>
      <c r="R902" s="919" t="s">
        <v>3706</v>
      </c>
      <c r="S902" s="949">
        <v>3966</v>
      </c>
      <c r="T902" s="941" t="s">
        <v>4196</v>
      </c>
      <c r="U902" s="942" t="s">
        <v>3707</v>
      </c>
      <c r="V902" s="942" t="s">
        <v>3708</v>
      </c>
      <c r="W902" s="951">
        <v>3</v>
      </c>
      <c r="X902" s="970"/>
    </row>
    <row r="903" spans="1:24" s="932" customFormat="1" ht="24.95" customHeight="1">
      <c r="A903" s="919">
        <v>123</v>
      </c>
      <c r="B903" s="920" t="s">
        <v>4764</v>
      </c>
      <c r="C903" s="941" t="s">
        <v>4566</v>
      </c>
      <c r="D903" s="958" t="s">
        <v>4577</v>
      </c>
      <c r="E903" s="969" t="s">
        <v>194</v>
      </c>
      <c r="F903" s="970">
        <v>1997</v>
      </c>
      <c r="G903" s="970" t="s">
        <v>4568</v>
      </c>
      <c r="H903" s="970" t="s">
        <v>4578</v>
      </c>
      <c r="I903" s="970" t="s">
        <v>4579</v>
      </c>
      <c r="J903" s="971">
        <v>969.32</v>
      </c>
      <c r="K903" s="971">
        <v>10023</v>
      </c>
      <c r="L903" s="930">
        <v>104444</v>
      </c>
      <c r="M903" s="930">
        <v>68156</v>
      </c>
      <c r="N903" s="930">
        <v>172600</v>
      </c>
      <c r="O903" s="973"/>
      <c r="P903" s="985"/>
      <c r="Q903" s="964" t="s">
        <v>5</v>
      </c>
      <c r="R903" s="919" t="s">
        <v>3710</v>
      </c>
      <c r="S903" s="949">
        <v>12465</v>
      </c>
      <c r="T903" s="941" t="s">
        <v>4196</v>
      </c>
      <c r="U903" s="942" t="s">
        <v>3711</v>
      </c>
      <c r="V903" s="942" t="s">
        <v>3712</v>
      </c>
      <c r="W903" s="951">
        <v>3</v>
      </c>
      <c r="X903" s="970"/>
    </row>
    <row r="904" spans="1:24" s="932" customFormat="1" ht="24.95" customHeight="1">
      <c r="A904" s="919">
        <v>124</v>
      </c>
      <c r="B904" s="920" t="s">
        <v>4764</v>
      </c>
      <c r="C904" s="941" t="s">
        <v>4566</v>
      </c>
      <c r="D904" s="958" t="s">
        <v>4580</v>
      </c>
      <c r="E904" s="969" t="s">
        <v>194</v>
      </c>
      <c r="F904" s="970">
        <v>1998</v>
      </c>
      <c r="G904" s="970" t="s">
        <v>4568</v>
      </c>
      <c r="H904" s="970" t="s">
        <v>4581</v>
      </c>
      <c r="I904" s="970" t="s">
        <v>4582</v>
      </c>
      <c r="J904" s="971">
        <v>805</v>
      </c>
      <c r="K904" s="971">
        <v>7015</v>
      </c>
      <c r="L904" s="930">
        <v>163257</v>
      </c>
      <c r="M904" s="930">
        <v>72254</v>
      </c>
      <c r="N904" s="930">
        <v>235511</v>
      </c>
      <c r="O904" s="973"/>
      <c r="P904" s="985"/>
      <c r="Q904" s="964" t="s">
        <v>394</v>
      </c>
      <c r="R904" s="919" t="s">
        <v>3713</v>
      </c>
      <c r="S904" s="949">
        <v>3733</v>
      </c>
      <c r="T904" s="941" t="s">
        <v>4196</v>
      </c>
      <c r="U904" s="942" t="s">
        <v>3714</v>
      </c>
      <c r="V904" s="942" t="s">
        <v>3715</v>
      </c>
      <c r="W904" s="951">
        <v>1</v>
      </c>
      <c r="X904" s="970"/>
    </row>
    <row r="905" spans="1:24" s="932" customFormat="1" ht="24.95" customHeight="1">
      <c r="A905" s="919">
        <v>125</v>
      </c>
      <c r="B905" s="920" t="s">
        <v>4764</v>
      </c>
      <c r="C905" s="941" t="s">
        <v>4566</v>
      </c>
      <c r="D905" s="958" t="s">
        <v>4583</v>
      </c>
      <c r="E905" s="969" t="s">
        <v>194</v>
      </c>
      <c r="F905" s="970">
        <v>1992</v>
      </c>
      <c r="G905" s="970" t="s">
        <v>4568</v>
      </c>
      <c r="H905" s="970" t="s">
        <v>4584</v>
      </c>
      <c r="I905" s="970" t="s">
        <v>4585</v>
      </c>
      <c r="J905" s="971">
        <v>259.3</v>
      </c>
      <c r="K905" s="971">
        <v>6841</v>
      </c>
      <c r="L905" s="930">
        <v>22276</v>
      </c>
      <c r="M905" s="930">
        <v>88933</v>
      </c>
      <c r="N905" s="930">
        <v>111209</v>
      </c>
      <c r="O905" s="973"/>
      <c r="P905" s="985"/>
      <c r="Q905" s="964" t="s">
        <v>497</v>
      </c>
      <c r="R905" s="919" t="s">
        <v>3716</v>
      </c>
      <c r="S905" s="949">
        <v>5126</v>
      </c>
      <c r="T905" s="941" t="s">
        <v>4196</v>
      </c>
      <c r="U905" s="942" t="s">
        <v>3717</v>
      </c>
      <c r="V905" s="942" t="s">
        <v>3718</v>
      </c>
      <c r="W905" s="951">
        <v>2</v>
      </c>
      <c r="X905" s="970"/>
    </row>
    <row r="906" spans="1:24" s="932" customFormat="1" ht="24.95" customHeight="1">
      <c r="A906" s="919">
        <v>126</v>
      </c>
      <c r="B906" s="920" t="s">
        <v>4764</v>
      </c>
      <c r="C906" s="941" t="s">
        <v>4566</v>
      </c>
      <c r="D906" s="958" t="s">
        <v>4586</v>
      </c>
      <c r="E906" s="969" t="s">
        <v>194</v>
      </c>
      <c r="F906" s="970">
        <v>1993</v>
      </c>
      <c r="G906" s="970" t="s">
        <v>4568</v>
      </c>
      <c r="H906" s="970" t="s">
        <v>4587</v>
      </c>
      <c r="I906" s="970" t="s">
        <v>4588</v>
      </c>
      <c r="J906" s="971">
        <v>814.45</v>
      </c>
      <c r="K906" s="971">
        <v>8838</v>
      </c>
      <c r="L906" s="930">
        <v>161816</v>
      </c>
      <c r="M906" s="930">
        <v>66919</v>
      </c>
      <c r="N906" s="930">
        <v>228735</v>
      </c>
      <c r="O906" s="973"/>
      <c r="P906" s="985"/>
      <c r="Q906" s="964" t="s">
        <v>537</v>
      </c>
      <c r="R906" s="919" t="s">
        <v>3720</v>
      </c>
      <c r="S906" s="949">
        <v>4065</v>
      </c>
      <c r="T906" s="941" t="s">
        <v>4196</v>
      </c>
      <c r="U906" s="942" t="s">
        <v>3721</v>
      </c>
      <c r="V906" s="942" t="s">
        <v>3722</v>
      </c>
      <c r="W906" s="951">
        <v>1</v>
      </c>
      <c r="X906" s="970"/>
    </row>
    <row r="907" spans="1:24" s="932" customFormat="1" ht="24.95" customHeight="1">
      <c r="A907" s="919">
        <v>127</v>
      </c>
      <c r="B907" s="920" t="s">
        <v>4764</v>
      </c>
      <c r="C907" s="941" t="s">
        <v>4566</v>
      </c>
      <c r="D907" s="958" t="s">
        <v>4589</v>
      </c>
      <c r="E907" s="969" t="s">
        <v>194</v>
      </c>
      <c r="F907" s="970">
        <v>1992</v>
      </c>
      <c r="G907" s="970" t="s">
        <v>4568</v>
      </c>
      <c r="H907" s="970" t="s">
        <v>4584</v>
      </c>
      <c r="I907" s="970" t="s">
        <v>4590</v>
      </c>
      <c r="J907" s="971">
        <v>626.84</v>
      </c>
      <c r="K907" s="971">
        <v>8043</v>
      </c>
      <c r="L907" s="930">
        <v>59761</v>
      </c>
      <c r="M907" s="930">
        <v>125016</v>
      </c>
      <c r="N907" s="930">
        <v>184777</v>
      </c>
      <c r="O907" s="973"/>
      <c r="P907" s="985"/>
      <c r="Q907" s="964" t="s">
        <v>537</v>
      </c>
      <c r="R907" s="919" t="s">
        <v>3723</v>
      </c>
      <c r="S907" s="949">
        <v>7529</v>
      </c>
      <c r="T907" s="941" t="s">
        <v>4196</v>
      </c>
      <c r="U907" s="942" t="s">
        <v>3724</v>
      </c>
      <c r="V907" s="942" t="s">
        <v>3725</v>
      </c>
      <c r="W907" s="951">
        <v>2</v>
      </c>
      <c r="X907" s="970"/>
    </row>
    <row r="908" spans="1:24" s="932" customFormat="1" ht="24.95" customHeight="1">
      <c r="A908" s="919">
        <v>128</v>
      </c>
      <c r="B908" s="920" t="s">
        <v>4764</v>
      </c>
      <c r="C908" s="941" t="s">
        <v>4566</v>
      </c>
      <c r="D908" s="958" t="s">
        <v>4591</v>
      </c>
      <c r="E908" s="969" t="s">
        <v>194</v>
      </c>
      <c r="F908" s="970">
        <v>1995</v>
      </c>
      <c r="G908" s="970" t="s">
        <v>4568</v>
      </c>
      <c r="H908" s="970" t="s">
        <v>4592</v>
      </c>
      <c r="I908" s="970" t="s">
        <v>4593</v>
      </c>
      <c r="J908" s="971">
        <v>890.55</v>
      </c>
      <c r="K908" s="971">
        <v>9188</v>
      </c>
      <c r="L908" s="930">
        <v>125253</v>
      </c>
      <c r="M908" s="930">
        <v>108223</v>
      </c>
      <c r="N908" s="930">
        <v>233476</v>
      </c>
      <c r="O908" s="973"/>
      <c r="P908" s="985"/>
      <c r="Q908" s="964" t="s">
        <v>497</v>
      </c>
      <c r="R908" s="919" t="s">
        <v>3726</v>
      </c>
      <c r="S908" s="949">
        <v>3575</v>
      </c>
      <c r="T908" s="941" t="s">
        <v>4196</v>
      </c>
      <c r="U908" s="942" t="s">
        <v>3727</v>
      </c>
      <c r="V908" s="942" t="s">
        <v>3728</v>
      </c>
      <c r="W908" s="951">
        <v>1</v>
      </c>
      <c r="X908" s="970"/>
    </row>
    <row r="909" spans="1:24" s="932" customFormat="1" ht="24.95" customHeight="1">
      <c r="A909" s="919">
        <v>129</v>
      </c>
      <c r="B909" s="920" t="s">
        <v>4764</v>
      </c>
      <c r="C909" s="941" t="s">
        <v>4566</v>
      </c>
      <c r="D909" s="958" t="s">
        <v>4594</v>
      </c>
      <c r="E909" s="969" t="s">
        <v>194</v>
      </c>
      <c r="F909" s="970">
        <v>1992</v>
      </c>
      <c r="G909" s="970" t="s">
        <v>4568</v>
      </c>
      <c r="H909" s="970" t="s">
        <v>4584</v>
      </c>
      <c r="I909" s="970" t="s">
        <v>4595</v>
      </c>
      <c r="J909" s="971">
        <v>29.7</v>
      </c>
      <c r="K909" s="971">
        <v>7852</v>
      </c>
      <c r="L909" s="930">
        <v>3004</v>
      </c>
      <c r="M909" s="930">
        <v>83101</v>
      </c>
      <c r="N909" s="930">
        <v>86105</v>
      </c>
      <c r="O909" s="973"/>
      <c r="P909" s="985"/>
      <c r="Q909" s="964" t="s">
        <v>497</v>
      </c>
      <c r="R909" s="919" t="s">
        <v>6688</v>
      </c>
      <c r="S909" s="949">
        <v>2697</v>
      </c>
      <c r="T909" s="941" t="s">
        <v>4196</v>
      </c>
      <c r="U909" s="942" t="s">
        <v>3729</v>
      </c>
      <c r="V909" s="942" t="s">
        <v>3730</v>
      </c>
      <c r="W909" s="951">
        <v>1</v>
      </c>
      <c r="X909" s="970"/>
    </row>
    <row r="910" spans="1:24" s="932" customFormat="1" ht="24.95" customHeight="1">
      <c r="A910" s="919">
        <v>130</v>
      </c>
      <c r="B910" s="920" t="s">
        <v>4764</v>
      </c>
      <c r="C910" s="941" t="s">
        <v>4566</v>
      </c>
      <c r="D910" s="958" t="s">
        <v>4596</v>
      </c>
      <c r="E910" s="969" t="s">
        <v>194</v>
      </c>
      <c r="F910" s="970">
        <v>1993</v>
      </c>
      <c r="G910" s="970" t="s">
        <v>4568</v>
      </c>
      <c r="H910" s="970" t="s">
        <v>4569</v>
      </c>
      <c r="I910" s="970" t="s">
        <v>4597</v>
      </c>
      <c r="J910" s="971">
        <v>798.59</v>
      </c>
      <c r="K910" s="971">
        <v>5008</v>
      </c>
      <c r="L910" s="930">
        <v>154723</v>
      </c>
      <c r="M910" s="930">
        <v>46505</v>
      </c>
      <c r="N910" s="930">
        <v>201228</v>
      </c>
      <c r="O910" s="973"/>
      <c r="P910" s="985"/>
      <c r="Q910" s="964" t="s">
        <v>394</v>
      </c>
      <c r="R910" s="919" t="s">
        <v>3731</v>
      </c>
      <c r="S910" s="949">
        <v>3345</v>
      </c>
      <c r="T910" s="941" t="s">
        <v>4196</v>
      </c>
      <c r="U910" s="942" t="s">
        <v>4598</v>
      </c>
      <c r="V910" s="942" t="s">
        <v>4599</v>
      </c>
      <c r="W910" s="951">
        <v>1</v>
      </c>
      <c r="X910" s="970"/>
    </row>
    <row r="911" spans="1:24" s="932" customFormat="1" ht="24.95" customHeight="1">
      <c r="A911" s="919">
        <v>131</v>
      </c>
      <c r="B911" s="920" t="s">
        <v>4764</v>
      </c>
      <c r="C911" s="941" t="s">
        <v>4566</v>
      </c>
      <c r="D911" s="941" t="s">
        <v>4600</v>
      </c>
      <c r="E911" s="969" t="s">
        <v>194</v>
      </c>
      <c r="F911" s="924">
        <v>1999</v>
      </c>
      <c r="G911" s="924" t="s">
        <v>4601</v>
      </c>
      <c r="H911" s="924" t="s">
        <v>4602</v>
      </c>
      <c r="I911" s="924" t="s">
        <v>4603</v>
      </c>
      <c r="J911" s="971">
        <v>0</v>
      </c>
      <c r="K911" s="971">
        <v>11608</v>
      </c>
      <c r="L911" s="972">
        <v>0</v>
      </c>
      <c r="M911" s="972">
        <v>83461</v>
      </c>
      <c r="N911" s="930">
        <v>83461</v>
      </c>
      <c r="O911" s="973" t="s">
        <v>6605</v>
      </c>
      <c r="P911" s="985" t="s">
        <v>6689</v>
      </c>
      <c r="Q911" s="964"/>
      <c r="R911" s="919"/>
      <c r="S911" s="949"/>
      <c r="T911" s="941"/>
      <c r="U911" s="942"/>
      <c r="V911" s="942"/>
      <c r="W911" s="951"/>
      <c r="X911" s="970"/>
    </row>
    <row r="912" spans="1:24" s="932" customFormat="1" ht="24.95" customHeight="1">
      <c r="A912" s="919">
        <v>132</v>
      </c>
      <c r="B912" s="920" t="s">
        <v>4764</v>
      </c>
      <c r="C912" s="941" t="s">
        <v>4566</v>
      </c>
      <c r="D912" s="941" t="s">
        <v>4604</v>
      </c>
      <c r="E912" s="969" t="s">
        <v>194</v>
      </c>
      <c r="F912" s="924">
        <v>1998</v>
      </c>
      <c r="G912" s="924" t="s">
        <v>4601</v>
      </c>
      <c r="H912" s="924" t="s">
        <v>4605</v>
      </c>
      <c r="I912" s="924" t="s">
        <v>4606</v>
      </c>
      <c r="J912" s="971">
        <v>0</v>
      </c>
      <c r="K912" s="971">
        <v>12356</v>
      </c>
      <c r="L912" s="972">
        <v>0</v>
      </c>
      <c r="M912" s="972">
        <v>159720</v>
      </c>
      <c r="N912" s="930">
        <v>159720</v>
      </c>
      <c r="O912" s="973" t="s">
        <v>6605</v>
      </c>
      <c r="P912" s="985" t="s">
        <v>6690</v>
      </c>
      <c r="Q912" s="964"/>
      <c r="R912" s="919"/>
      <c r="S912" s="949"/>
      <c r="T912" s="941"/>
      <c r="U912" s="942"/>
      <c r="V912" s="942"/>
      <c r="W912" s="951"/>
      <c r="X912" s="970"/>
    </row>
    <row r="913" spans="1:24" s="932" customFormat="1" ht="24.95" customHeight="1">
      <c r="A913" s="919">
        <v>133</v>
      </c>
      <c r="B913" s="920" t="s">
        <v>4764</v>
      </c>
      <c r="C913" s="959" t="s">
        <v>4566</v>
      </c>
      <c r="D913" s="959" t="s">
        <v>4607</v>
      </c>
      <c r="E913" s="922" t="s">
        <v>194</v>
      </c>
      <c r="F913" s="924">
        <v>2007</v>
      </c>
      <c r="G913" s="924" t="s">
        <v>4601</v>
      </c>
      <c r="H913" s="924" t="s">
        <v>4608</v>
      </c>
      <c r="I913" s="924" t="s">
        <v>4609</v>
      </c>
      <c r="J913" s="975">
        <v>0</v>
      </c>
      <c r="K913" s="975">
        <v>13560</v>
      </c>
      <c r="L913" s="926">
        <v>0</v>
      </c>
      <c r="M913" s="926">
        <v>1054875</v>
      </c>
      <c r="N913" s="930">
        <v>1054875</v>
      </c>
      <c r="O913" s="946" t="s">
        <v>6605</v>
      </c>
      <c r="P913" s="947" t="s">
        <v>6691</v>
      </c>
      <c r="Q913" s="964"/>
      <c r="R913" s="919"/>
      <c r="S913" s="960"/>
      <c r="T913" s="959"/>
      <c r="U913" s="961"/>
      <c r="V913" s="961"/>
      <c r="W913" s="976"/>
      <c r="X913" s="924"/>
    </row>
    <row r="914" spans="1:24" s="932" customFormat="1" ht="24.95" customHeight="1">
      <c r="A914" s="919">
        <v>134</v>
      </c>
      <c r="B914" s="920" t="s">
        <v>4764</v>
      </c>
      <c r="C914" s="959" t="s">
        <v>4566</v>
      </c>
      <c r="D914" s="959" t="s">
        <v>4610</v>
      </c>
      <c r="E914" s="922" t="s">
        <v>4238</v>
      </c>
      <c r="F914" s="924">
        <v>2016</v>
      </c>
      <c r="G914" s="924" t="s">
        <v>4611</v>
      </c>
      <c r="H914" s="924" t="s">
        <v>4575</v>
      </c>
      <c r="I914" s="924" t="s">
        <v>4612</v>
      </c>
      <c r="J914" s="975">
        <v>2441.4499999999998</v>
      </c>
      <c r="K914" s="975">
        <v>15306</v>
      </c>
      <c r="L914" s="926">
        <v>529950</v>
      </c>
      <c r="M914" s="926">
        <v>152951</v>
      </c>
      <c r="N914" s="930">
        <v>682901</v>
      </c>
      <c r="O914" s="946" t="s">
        <v>6605</v>
      </c>
      <c r="P914" s="947" t="s">
        <v>6692</v>
      </c>
      <c r="Q914" s="964"/>
      <c r="R914" s="919"/>
      <c r="S914" s="960"/>
      <c r="T914" s="959"/>
      <c r="U914" s="961"/>
      <c r="V914" s="961"/>
      <c r="W914" s="976"/>
      <c r="X914" s="924"/>
    </row>
    <row r="915" spans="1:24" s="932" customFormat="1" ht="24.95" customHeight="1">
      <c r="A915" s="919">
        <v>135</v>
      </c>
      <c r="B915" s="920" t="s">
        <v>4764</v>
      </c>
      <c r="C915" s="941" t="s">
        <v>4613</v>
      </c>
      <c r="D915" s="924" t="s">
        <v>4614</v>
      </c>
      <c r="E915" s="922" t="s">
        <v>3850</v>
      </c>
      <c r="F915" s="924">
        <v>1993</v>
      </c>
      <c r="G915" s="924" t="s">
        <v>4615</v>
      </c>
      <c r="H915" s="924" t="s">
        <v>4616</v>
      </c>
      <c r="I915" s="924" t="s">
        <v>4617</v>
      </c>
      <c r="J915" s="927">
        <v>1396.07</v>
      </c>
      <c r="K915" s="927">
        <v>6590</v>
      </c>
      <c r="L915" s="926">
        <v>469080</v>
      </c>
      <c r="M915" s="926">
        <v>73063</v>
      </c>
      <c r="N915" s="926">
        <f>L915+M915</f>
        <v>542143</v>
      </c>
      <c r="O915" s="946"/>
      <c r="P915" s="947"/>
      <c r="Q915" s="921" t="s">
        <v>6609</v>
      </c>
      <c r="R915" s="948" t="s">
        <v>6693</v>
      </c>
      <c r="S915" s="986">
        <v>4185</v>
      </c>
      <c r="T915" s="941" t="s">
        <v>4285</v>
      </c>
      <c r="U915" s="942" t="s">
        <v>4618</v>
      </c>
      <c r="V915" s="942" t="s">
        <v>4619</v>
      </c>
      <c r="W915" s="951">
        <v>1</v>
      </c>
      <c r="X915" s="924"/>
    </row>
    <row r="916" spans="1:24" s="932" customFormat="1" ht="24.95" customHeight="1">
      <c r="A916" s="919">
        <v>136</v>
      </c>
      <c r="B916" s="920" t="s">
        <v>4764</v>
      </c>
      <c r="C916" s="941" t="s">
        <v>4613</v>
      </c>
      <c r="D916" s="924" t="s">
        <v>4620</v>
      </c>
      <c r="E916" s="922" t="s">
        <v>3850</v>
      </c>
      <c r="F916" s="924">
        <v>1998</v>
      </c>
      <c r="G916" s="924" t="s">
        <v>4615</v>
      </c>
      <c r="H916" s="924" t="s">
        <v>4621</v>
      </c>
      <c r="I916" s="924" t="s">
        <v>4622</v>
      </c>
      <c r="J916" s="927">
        <v>238.92</v>
      </c>
      <c r="K916" s="927">
        <v>4972</v>
      </c>
      <c r="L916" s="926">
        <v>78560</v>
      </c>
      <c r="M916" s="926">
        <v>19888</v>
      </c>
      <c r="N916" s="926">
        <f t="shared" ref="N916:N924" si="43">L916+M916</f>
        <v>98448</v>
      </c>
      <c r="O916" s="927"/>
      <c r="P916" s="928"/>
      <c r="Q916" s="941" t="s">
        <v>6609</v>
      </c>
      <c r="R916" s="942" t="s">
        <v>6694</v>
      </c>
      <c r="S916" s="926">
        <v>1652</v>
      </c>
      <c r="T916" s="941" t="s">
        <v>4285</v>
      </c>
      <c r="U916" s="924" t="s">
        <v>4623</v>
      </c>
      <c r="V916" s="924" t="s">
        <v>4624</v>
      </c>
      <c r="W916" s="951">
        <v>1</v>
      </c>
      <c r="X916" s="924"/>
    </row>
    <row r="917" spans="1:24" s="932" customFormat="1" ht="24.95" customHeight="1">
      <c r="A917" s="919">
        <v>137</v>
      </c>
      <c r="B917" s="920" t="s">
        <v>4764</v>
      </c>
      <c r="C917" s="941" t="s">
        <v>4613</v>
      </c>
      <c r="D917" s="924" t="s">
        <v>4625</v>
      </c>
      <c r="E917" s="922" t="s">
        <v>3850</v>
      </c>
      <c r="F917" s="924">
        <v>1998</v>
      </c>
      <c r="G917" s="924" t="s">
        <v>4615</v>
      </c>
      <c r="H917" s="924" t="s">
        <v>4616</v>
      </c>
      <c r="I917" s="924" t="s">
        <v>4626</v>
      </c>
      <c r="J917" s="927">
        <v>1112.53</v>
      </c>
      <c r="K917" s="927">
        <v>8276</v>
      </c>
      <c r="L917" s="926">
        <v>193932</v>
      </c>
      <c r="M917" s="926">
        <v>105963</v>
      </c>
      <c r="N917" s="926">
        <f t="shared" si="43"/>
        <v>299895</v>
      </c>
      <c r="O917" s="927"/>
      <c r="P917" s="927"/>
      <c r="Q917" s="927" t="s">
        <v>6613</v>
      </c>
      <c r="R917" s="927" t="s">
        <v>6695</v>
      </c>
      <c r="S917" s="926">
        <v>4364</v>
      </c>
      <c r="T917" s="941" t="s">
        <v>4285</v>
      </c>
      <c r="U917" s="924" t="s">
        <v>4627</v>
      </c>
      <c r="V917" s="924" t="s">
        <v>4628</v>
      </c>
      <c r="W917" s="951">
        <v>1</v>
      </c>
      <c r="X917" s="924"/>
    </row>
    <row r="918" spans="1:24" s="932" customFormat="1" ht="24.95" customHeight="1">
      <c r="A918" s="919">
        <v>138</v>
      </c>
      <c r="B918" s="920" t="s">
        <v>4764</v>
      </c>
      <c r="C918" s="941" t="s">
        <v>4613</v>
      </c>
      <c r="D918" s="924" t="s">
        <v>4629</v>
      </c>
      <c r="E918" s="922" t="s">
        <v>3850</v>
      </c>
      <c r="F918" s="924">
        <v>1994</v>
      </c>
      <c r="G918" s="924" t="s">
        <v>4615</v>
      </c>
      <c r="H918" s="924" t="s">
        <v>4630</v>
      </c>
      <c r="I918" s="924" t="s">
        <v>4631</v>
      </c>
      <c r="J918" s="927">
        <v>704.37</v>
      </c>
      <c r="K918" s="927">
        <v>5779</v>
      </c>
      <c r="L918" s="926">
        <v>609804</v>
      </c>
      <c r="M918" s="926">
        <v>16643</v>
      </c>
      <c r="N918" s="926">
        <f t="shared" si="43"/>
        <v>626447</v>
      </c>
      <c r="O918" s="927"/>
      <c r="P918" s="927"/>
      <c r="Q918" s="927" t="s">
        <v>6609</v>
      </c>
      <c r="R918" s="927" t="s">
        <v>6696</v>
      </c>
      <c r="S918" s="926">
        <v>1523</v>
      </c>
      <c r="T918" s="941" t="s">
        <v>4285</v>
      </c>
      <c r="U918" s="924" t="s">
        <v>4632</v>
      </c>
      <c r="V918" s="924" t="s">
        <v>4633</v>
      </c>
      <c r="W918" s="951">
        <v>1</v>
      </c>
      <c r="X918" s="924"/>
    </row>
    <row r="919" spans="1:24" s="932" customFormat="1" ht="24.95" customHeight="1">
      <c r="A919" s="919">
        <v>139</v>
      </c>
      <c r="B919" s="920" t="s">
        <v>4764</v>
      </c>
      <c r="C919" s="941" t="s">
        <v>4613</v>
      </c>
      <c r="D919" s="924" t="s">
        <v>4634</v>
      </c>
      <c r="E919" s="922" t="s">
        <v>3850</v>
      </c>
      <c r="F919" s="924">
        <v>1992</v>
      </c>
      <c r="G919" s="924" t="s">
        <v>4615</v>
      </c>
      <c r="H919" s="924" t="s">
        <v>4621</v>
      </c>
      <c r="I919" s="924" t="s">
        <v>4635</v>
      </c>
      <c r="J919" s="927">
        <v>447.3</v>
      </c>
      <c r="K919" s="927">
        <v>5940</v>
      </c>
      <c r="L919" s="926">
        <v>197642</v>
      </c>
      <c r="M919" s="926">
        <v>68310</v>
      </c>
      <c r="N919" s="926">
        <f t="shared" si="43"/>
        <v>265952</v>
      </c>
      <c r="O919" s="927"/>
      <c r="P919" s="927"/>
      <c r="Q919" s="927" t="s">
        <v>6613</v>
      </c>
      <c r="R919" s="927" t="s">
        <v>6697</v>
      </c>
      <c r="S919" s="926">
        <v>3010</v>
      </c>
      <c r="T919" s="941" t="s">
        <v>4285</v>
      </c>
      <c r="U919" s="924" t="s">
        <v>4636</v>
      </c>
      <c r="V919" s="924" t="s">
        <v>4637</v>
      </c>
      <c r="W919" s="951">
        <v>1</v>
      </c>
      <c r="X919" s="924"/>
    </row>
    <row r="920" spans="1:24" s="932" customFormat="1" ht="24.95" customHeight="1">
      <c r="A920" s="919">
        <v>140</v>
      </c>
      <c r="B920" s="920" t="s">
        <v>4764</v>
      </c>
      <c r="C920" s="941" t="s">
        <v>4613</v>
      </c>
      <c r="D920" s="924" t="s">
        <v>4638</v>
      </c>
      <c r="E920" s="922" t="s">
        <v>3850</v>
      </c>
      <c r="F920" s="924">
        <v>1994</v>
      </c>
      <c r="G920" s="924" t="s">
        <v>4615</v>
      </c>
      <c r="H920" s="924" t="s">
        <v>4639</v>
      </c>
      <c r="I920" s="924" t="s">
        <v>4640</v>
      </c>
      <c r="J920" s="927">
        <v>1026.68</v>
      </c>
      <c r="K920" s="927">
        <v>6946</v>
      </c>
      <c r="L920" s="926">
        <v>226724</v>
      </c>
      <c r="M920" s="926">
        <v>69390</v>
      </c>
      <c r="N920" s="926">
        <f t="shared" si="43"/>
        <v>296114</v>
      </c>
      <c r="O920" s="927"/>
      <c r="P920" s="928"/>
      <c r="Q920" s="941" t="s">
        <v>6613</v>
      </c>
      <c r="R920" s="942" t="s">
        <v>6698</v>
      </c>
      <c r="S920" s="926">
        <v>4119</v>
      </c>
      <c r="T920" s="941" t="s">
        <v>4285</v>
      </c>
      <c r="U920" s="924" t="s">
        <v>4641</v>
      </c>
      <c r="V920" s="924" t="s">
        <v>4642</v>
      </c>
      <c r="W920" s="951">
        <v>1</v>
      </c>
      <c r="X920" s="924"/>
    </row>
    <row r="921" spans="1:24" s="932" customFormat="1" ht="24.95" customHeight="1">
      <c r="A921" s="919">
        <v>141</v>
      </c>
      <c r="B921" s="920" t="s">
        <v>4764</v>
      </c>
      <c r="C921" s="941" t="s">
        <v>4613</v>
      </c>
      <c r="D921" s="924" t="s">
        <v>4643</v>
      </c>
      <c r="E921" s="922" t="s">
        <v>3850</v>
      </c>
      <c r="F921" s="924">
        <v>1994</v>
      </c>
      <c r="G921" s="924" t="s">
        <v>4615</v>
      </c>
      <c r="H921" s="924" t="s">
        <v>4644</v>
      </c>
      <c r="I921" s="924" t="s">
        <v>4645</v>
      </c>
      <c r="J921" s="927">
        <v>558.37</v>
      </c>
      <c r="K921" s="927">
        <v>3204</v>
      </c>
      <c r="L921" s="926">
        <v>269704</v>
      </c>
      <c r="M921" s="926">
        <v>40414</v>
      </c>
      <c r="N921" s="926">
        <f t="shared" si="43"/>
        <v>310118</v>
      </c>
      <c r="O921" s="927"/>
      <c r="P921" s="927"/>
      <c r="Q921" s="927" t="s">
        <v>6609</v>
      </c>
      <c r="R921" s="927" t="s">
        <v>6699</v>
      </c>
      <c r="S921" s="926">
        <v>2864</v>
      </c>
      <c r="T921" s="941" t="s">
        <v>4285</v>
      </c>
      <c r="U921" s="924" t="s">
        <v>4646</v>
      </c>
      <c r="V921" s="924" t="s">
        <v>4647</v>
      </c>
      <c r="W921" s="951">
        <v>1</v>
      </c>
      <c r="X921" s="924"/>
    </row>
    <row r="922" spans="1:24" s="932" customFormat="1" ht="24.95" customHeight="1">
      <c r="A922" s="919">
        <v>142</v>
      </c>
      <c r="B922" s="920" t="s">
        <v>4764</v>
      </c>
      <c r="C922" s="941" t="s">
        <v>4613</v>
      </c>
      <c r="D922" s="924" t="s">
        <v>4648</v>
      </c>
      <c r="E922" s="922" t="s">
        <v>3850</v>
      </c>
      <c r="F922" s="924">
        <v>1992</v>
      </c>
      <c r="G922" s="924" t="s">
        <v>4615</v>
      </c>
      <c r="H922" s="924" t="s">
        <v>4639</v>
      </c>
      <c r="I922" s="924" t="s">
        <v>4649</v>
      </c>
      <c r="J922" s="927">
        <v>989.73</v>
      </c>
      <c r="K922" s="927">
        <v>8466</v>
      </c>
      <c r="L922" s="926">
        <v>1249523</v>
      </c>
      <c r="M922" s="926">
        <v>130214</v>
      </c>
      <c r="N922" s="926">
        <f t="shared" si="43"/>
        <v>1379737</v>
      </c>
      <c r="O922" s="927" t="s">
        <v>6609</v>
      </c>
      <c r="P922" s="927" t="s">
        <v>6700</v>
      </c>
      <c r="Q922" s="927"/>
      <c r="R922" s="927"/>
      <c r="S922" s="926"/>
      <c r="T922" s="924"/>
      <c r="U922" s="924"/>
      <c r="V922" s="924"/>
      <c r="W922" s="943"/>
      <c r="X922" s="924"/>
    </row>
    <row r="923" spans="1:24" s="932" customFormat="1" ht="24.95" customHeight="1">
      <c r="A923" s="919">
        <v>143</v>
      </c>
      <c r="B923" s="920" t="s">
        <v>4764</v>
      </c>
      <c r="C923" s="941" t="s">
        <v>4613</v>
      </c>
      <c r="D923" s="924" t="s">
        <v>4650</v>
      </c>
      <c r="E923" s="922" t="s">
        <v>3850</v>
      </c>
      <c r="F923" s="924">
        <v>1999</v>
      </c>
      <c r="G923" s="924" t="s">
        <v>4615</v>
      </c>
      <c r="H923" s="924" t="s">
        <v>4616</v>
      </c>
      <c r="I923" s="924" t="s">
        <v>4651</v>
      </c>
      <c r="J923" s="927">
        <v>1189.05</v>
      </c>
      <c r="K923" s="927">
        <v>8479</v>
      </c>
      <c r="L923" s="926">
        <v>394837</v>
      </c>
      <c r="M923" s="926">
        <v>164091</v>
      </c>
      <c r="N923" s="926">
        <f t="shared" si="43"/>
        <v>558928</v>
      </c>
      <c r="O923" s="927" t="s">
        <v>6609</v>
      </c>
      <c r="P923" s="927" t="s">
        <v>6701</v>
      </c>
      <c r="Q923" s="927"/>
      <c r="R923" s="927"/>
      <c r="S923" s="926"/>
      <c r="T923" s="924"/>
      <c r="U923" s="924"/>
      <c r="V923" s="924"/>
      <c r="W923" s="943"/>
      <c r="X923" s="924"/>
    </row>
    <row r="924" spans="1:24" s="932" customFormat="1" ht="24.95" customHeight="1">
      <c r="A924" s="919">
        <v>144</v>
      </c>
      <c r="B924" s="920" t="s">
        <v>4764</v>
      </c>
      <c r="C924" s="941" t="s">
        <v>4613</v>
      </c>
      <c r="D924" s="924" t="s">
        <v>4652</v>
      </c>
      <c r="E924" s="922" t="s">
        <v>3908</v>
      </c>
      <c r="F924" s="924">
        <v>2008</v>
      </c>
      <c r="G924" s="924" t="s">
        <v>4615</v>
      </c>
      <c r="H924" s="924" t="s">
        <v>4621</v>
      </c>
      <c r="I924" s="924" t="s">
        <v>4653</v>
      </c>
      <c r="J924" s="927">
        <v>425</v>
      </c>
      <c r="K924" s="927">
        <v>0</v>
      </c>
      <c r="L924" s="926"/>
      <c r="M924" s="926">
        <v>0</v>
      </c>
      <c r="N924" s="926">
        <f t="shared" si="43"/>
        <v>0</v>
      </c>
      <c r="O924" s="927" t="s">
        <v>6609</v>
      </c>
      <c r="P924" s="927" t="s">
        <v>6702</v>
      </c>
      <c r="Q924" s="927"/>
      <c r="R924" s="927"/>
      <c r="S924" s="926"/>
      <c r="T924" s="924"/>
      <c r="U924" s="924"/>
      <c r="V924" s="924"/>
      <c r="W924" s="943"/>
      <c r="X924" s="924"/>
    </row>
    <row r="925" spans="1:24" s="932" customFormat="1" ht="24.95" customHeight="1">
      <c r="A925" s="919">
        <v>145</v>
      </c>
      <c r="B925" s="920" t="s">
        <v>4764</v>
      </c>
      <c r="C925" s="941" t="s">
        <v>4654</v>
      </c>
      <c r="D925" s="958" t="s">
        <v>4655</v>
      </c>
      <c r="E925" s="922" t="s">
        <v>3850</v>
      </c>
      <c r="F925" s="924">
        <v>1997</v>
      </c>
      <c r="G925" s="924" t="s">
        <v>4656</v>
      </c>
      <c r="H925" s="924" t="s">
        <v>4657</v>
      </c>
      <c r="I925" s="924" t="s">
        <v>4658</v>
      </c>
      <c r="J925" s="926">
        <v>4803.95</v>
      </c>
      <c r="K925" s="926">
        <v>11886</v>
      </c>
      <c r="L925" s="926">
        <v>5303650</v>
      </c>
      <c r="M925" s="926">
        <v>94270</v>
      </c>
      <c r="N925" s="926">
        <f>SUM(L925:M925)</f>
        <v>5397920</v>
      </c>
      <c r="O925" s="946" t="s">
        <v>6605</v>
      </c>
      <c r="P925" s="947" t="s">
        <v>6703</v>
      </c>
      <c r="Q925" s="964"/>
      <c r="R925" s="948"/>
      <c r="S925" s="949"/>
      <c r="T925" s="941"/>
      <c r="U925" s="942"/>
      <c r="V925" s="942"/>
      <c r="W925" s="951"/>
      <c r="X925" s="924"/>
    </row>
    <row r="926" spans="1:24" s="932" customFormat="1" ht="24.95" customHeight="1">
      <c r="A926" s="919">
        <v>146</v>
      </c>
      <c r="B926" s="920" t="s">
        <v>4764</v>
      </c>
      <c r="C926" s="920" t="s">
        <v>4654</v>
      </c>
      <c r="D926" s="922" t="s">
        <v>4659</v>
      </c>
      <c r="E926" s="922" t="s">
        <v>194</v>
      </c>
      <c r="F926" s="924">
        <v>1999</v>
      </c>
      <c r="G926" s="924" t="s">
        <v>4656</v>
      </c>
      <c r="H926" s="924" t="s">
        <v>4660</v>
      </c>
      <c r="I926" s="924" t="s">
        <v>4661</v>
      </c>
      <c r="J926" s="926">
        <v>2089.9299999999998</v>
      </c>
      <c r="K926" s="926">
        <v>11496</v>
      </c>
      <c r="L926" s="926">
        <v>1849055</v>
      </c>
      <c r="M926" s="926">
        <v>206124</v>
      </c>
      <c r="N926" s="926">
        <f>SUM(L926:M926)</f>
        <v>2055179</v>
      </c>
      <c r="O926" s="927" t="s">
        <v>6605</v>
      </c>
      <c r="P926" s="928" t="s">
        <v>6704</v>
      </c>
      <c r="Q926" s="941"/>
      <c r="R926" s="942"/>
      <c r="S926" s="949"/>
      <c r="T926" s="941"/>
      <c r="U926" s="942"/>
      <c r="V926" s="942"/>
      <c r="W926" s="951"/>
      <c r="X926" s="924"/>
    </row>
    <row r="927" spans="1:24" s="932" customFormat="1" ht="24.95" customHeight="1">
      <c r="A927" s="919">
        <v>147</v>
      </c>
      <c r="B927" s="920" t="s">
        <v>4764</v>
      </c>
      <c r="C927" s="920" t="s">
        <v>4654</v>
      </c>
      <c r="D927" s="952" t="s">
        <v>4662</v>
      </c>
      <c r="E927" s="922" t="s">
        <v>194</v>
      </c>
      <c r="F927" s="924">
        <v>1997</v>
      </c>
      <c r="G927" s="924" t="s">
        <v>4656</v>
      </c>
      <c r="H927" s="924" t="s">
        <v>4663</v>
      </c>
      <c r="I927" s="924" t="s">
        <v>4664</v>
      </c>
      <c r="J927" s="926">
        <v>850.65</v>
      </c>
      <c r="K927" s="926">
        <v>4008</v>
      </c>
      <c r="L927" s="926">
        <v>86967</v>
      </c>
      <c r="M927" s="926">
        <v>20601</v>
      </c>
      <c r="N927" s="926">
        <f>SUM(L927:M927)</f>
        <v>107568</v>
      </c>
      <c r="O927" s="927"/>
      <c r="P927" s="927"/>
      <c r="Q927" s="927" t="s">
        <v>6613</v>
      </c>
      <c r="R927" s="927" t="s">
        <v>6705</v>
      </c>
      <c r="S927" s="926">
        <v>1721</v>
      </c>
      <c r="T927" s="924" t="s">
        <v>4196</v>
      </c>
      <c r="U927" s="924" t="s">
        <v>4665</v>
      </c>
      <c r="V927" s="924" t="s">
        <v>4203</v>
      </c>
      <c r="W927" s="951">
        <v>1</v>
      </c>
      <c r="X927" s="924"/>
    </row>
    <row r="928" spans="1:24" s="932" customFormat="1" ht="24.95" customHeight="1">
      <c r="A928" s="919">
        <v>148</v>
      </c>
      <c r="B928" s="920" t="s">
        <v>4764</v>
      </c>
      <c r="C928" s="939" t="s">
        <v>4666</v>
      </c>
      <c r="D928" s="939" t="s">
        <v>4667</v>
      </c>
      <c r="E928" s="922" t="s">
        <v>3850</v>
      </c>
      <c r="F928" s="939">
        <v>1999</v>
      </c>
      <c r="G928" s="924" t="s">
        <v>4668</v>
      </c>
      <c r="H928" s="924" t="s">
        <v>4669</v>
      </c>
      <c r="I928" s="987" t="s">
        <v>4670</v>
      </c>
      <c r="J928" s="988">
        <v>797.51</v>
      </c>
      <c r="K928" s="988">
        <v>8096</v>
      </c>
      <c r="L928" s="926">
        <v>177039</v>
      </c>
      <c r="M928" s="926">
        <v>66201</v>
      </c>
      <c r="N928" s="926">
        <f>SUM(L928:M928)</f>
        <v>243240</v>
      </c>
      <c r="O928" s="946"/>
      <c r="P928" s="947"/>
      <c r="Q928" s="921" t="s">
        <v>6609</v>
      </c>
      <c r="R928" s="919" t="s">
        <v>6706</v>
      </c>
      <c r="S928" s="986">
        <v>5982</v>
      </c>
      <c r="T928" s="941" t="s">
        <v>4556</v>
      </c>
      <c r="U928" s="942" t="s">
        <v>4671</v>
      </c>
      <c r="V928" s="942" t="s">
        <v>4672</v>
      </c>
      <c r="W928" s="951">
        <v>1</v>
      </c>
      <c r="X928" s="924"/>
    </row>
    <row r="929" spans="1:24" s="932" customFormat="1" ht="24.95" customHeight="1">
      <c r="A929" s="919">
        <v>149</v>
      </c>
      <c r="B929" s="920" t="s">
        <v>4764</v>
      </c>
      <c r="C929" s="939" t="s">
        <v>4666</v>
      </c>
      <c r="D929" s="933" t="s">
        <v>4673</v>
      </c>
      <c r="E929" s="922" t="s">
        <v>194</v>
      </c>
      <c r="F929" s="939">
        <v>1996</v>
      </c>
      <c r="G929" s="924" t="s">
        <v>4674</v>
      </c>
      <c r="H929" s="924" t="s">
        <v>4675</v>
      </c>
      <c r="I929" s="989" t="s">
        <v>4676</v>
      </c>
      <c r="J929" s="988">
        <v>1271.3599999999999</v>
      </c>
      <c r="K929" s="990">
        <v>5931</v>
      </c>
      <c r="L929" s="926">
        <v>218502</v>
      </c>
      <c r="M929" s="926">
        <v>47151</v>
      </c>
      <c r="N929" s="926">
        <f t="shared" ref="N929:N942" si="44">SUM(L929:M929)</f>
        <v>265653</v>
      </c>
      <c r="O929" s="946"/>
      <c r="P929" s="947"/>
      <c r="Q929" s="921" t="s">
        <v>6609</v>
      </c>
      <c r="R929" s="919" t="s">
        <v>6707</v>
      </c>
      <c r="S929" s="991">
        <v>2141</v>
      </c>
      <c r="T929" s="959" t="s">
        <v>4196</v>
      </c>
      <c r="U929" s="961" t="s">
        <v>4677</v>
      </c>
      <c r="V929" s="961" t="s">
        <v>4678</v>
      </c>
      <c r="W929" s="976">
        <v>1</v>
      </c>
      <c r="X929" s="924"/>
    </row>
    <row r="930" spans="1:24" s="932" customFormat="1" ht="24.95" customHeight="1">
      <c r="A930" s="919">
        <v>150</v>
      </c>
      <c r="B930" s="920" t="s">
        <v>4764</v>
      </c>
      <c r="C930" s="939" t="s">
        <v>4666</v>
      </c>
      <c r="D930" s="933" t="s">
        <v>4679</v>
      </c>
      <c r="E930" s="922" t="s">
        <v>3850</v>
      </c>
      <c r="F930" s="939">
        <v>1991</v>
      </c>
      <c r="G930" s="924" t="s">
        <v>4668</v>
      </c>
      <c r="H930" s="924" t="s">
        <v>4680</v>
      </c>
      <c r="I930" s="989" t="s">
        <v>4681</v>
      </c>
      <c r="J930" s="988">
        <v>649.73</v>
      </c>
      <c r="K930" s="990">
        <v>5009</v>
      </c>
      <c r="L930" s="926">
        <v>48698</v>
      </c>
      <c r="M930" s="926">
        <v>18499</v>
      </c>
      <c r="N930" s="926">
        <f t="shared" si="44"/>
        <v>67197</v>
      </c>
      <c r="O930" s="946"/>
      <c r="P930" s="947"/>
      <c r="Q930" s="921" t="s">
        <v>6613</v>
      </c>
      <c r="R930" s="919" t="s">
        <v>6708</v>
      </c>
      <c r="S930" s="991">
        <v>1564</v>
      </c>
      <c r="T930" s="959" t="s">
        <v>4196</v>
      </c>
      <c r="U930" s="961" t="s">
        <v>4682</v>
      </c>
      <c r="V930" s="961" t="s">
        <v>4683</v>
      </c>
      <c r="W930" s="976">
        <v>1</v>
      </c>
      <c r="X930" s="924"/>
    </row>
    <row r="931" spans="1:24" s="932" customFormat="1" ht="24.95" customHeight="1">
      <c r="A931" s="919">
        <v>151</v>
      </c>
      <c r="B931" s="920" t="s">
        <v>4764</v>
      </c>
      <c r="C931" s="939" t="s">
        <v>4666</v>
      </c>
      <c r="D931" s="933" t="s">
        <v>4684</v>
      </c>
      <c r="E931" s="922" t="s">
        <v>194</v>
      </c>
      <c r="F931" s="939">
        <v>1992</v>
      </c>
      <c r="G931" s="924" t="s">
        <v>4668</v>
      </c>
      <c r="H931" s="924" t="s">
        <v>4680</v>
      </c>
      <c r="I931" s="989" t="s">
        <v>4685</v>
      </c>
      <c r="J931" s="990">
        <v>593.79999999999995</v>
      </c>
      <c r="K931" s="990">
        <v>8826</v>
      </c>
      <c r="L931" s="926">
        <v>151896</v>
      </c>
      <c r="M931" s="926">
        <v>49602</v>
      </c>
      <c r="N931" s="926">
        <f t="shared" si="44"/>
        <v>201498</v>
      </c>
      <c r="O931" s="946"/>
      <c r="P931" s="947"/>
      <c r="Q931" s="921" t="s">
        <v>6613</v>
      </c>
      <c r="R931" s="919" t="s">
        <v>6709</v>
      </c>
      <c r="S931" s="991">
        <v>3199</v>
      </c>
      <c r="T931" s="959" t="s">
        <v>4196</v>
      </c>
      <c r="U931" s="961" t="s">
        <v>4686</v>
      </c>
      <c r="V931" s="961" t="s">
        <v>4687</v>
      </c>
      <c r="W931" s="976">
        <v>1</v>
      </c>
      <c r="X931" s="924"/>
    </row>
    <row r="932" spans="1:24" s="932" customFormat="1" ht="24.95" customHeight="1">
      <c r="A932" s="919">
        <v>152</v>
      </c>
      <c r="B932" s="920" t="s">
        <v>4764</v>
      </c>
      <c r="C932" s="939" t="s">
        <v>4666</v>
      </c>
      <c r="D932" s="933" t="s">
        <v>4688</v>
      </c>
      <c r="E932" s="922" t="s">
        <v>194</v>
      </c>
      <c r="F932" s="939">
        <v>1983</v>
      </c>
      <c r="G932" s="924" t="s">
        <v>4668</v>
      </c>
      <c r="H932" s="924" t="s">
        <v>4675</v>
      </c>
      <c r="I932" s="989" t="s">
        <v>4689</v>
      </c>
      <c r="J932" s="990">
        <v>1141.2</v>
      </c>
      <c r="K932" s="990">
        <v>13681</v>
      </c>
      <c r="L932" s="926">
        <v>442327</v>
      </c>
      <c r="M932" s="926">
        <v>27035</v>
      </c>
      <c r="N932" s="926">
        <f t="shared" si="44"/>
        <v>469362</v>
      </c>
      <c r="O932" s="946"/>
      <c r="P932" s="947"/>
      <c r="Q932" s="921" t="s">
        <v>6613</v>
      </c>
      <c r="R932" s="919" t="s">
        <v>6710</v>
      </c>
      <c r="S932" s="991">
        <v>3725</v>
      </c>
      <c r="T932" s="959" t="s">
        <v>4196</v>
      </c>
      <c r="U932" s="961" t="s">
        <v>4690</v>
      </c>
      <c r="V932" s="961" t="s">
        <v>4691</v>
      </c>
      <c r="W932" s="976">
        <v>1</v>
      </c>
      <c r="X932" s="924"/>
    </row>
    <row r="933" spans="1:24" s="932" customFormat="1" ht="24.95" customHeight="1">
      <c r="A933" s="919">
        <v>153</v>
      </c>
      <c r="B933" s="920" t="s">
        <v>4764</v>
      </c>
      <c r="C933" s="939" t="s">
        <v>4666</v>
      </c>
      <c r="D933" s="944" t="s">
        <v>4692</v>
      </c>
      <c r="E933" s="922" t="s">
        <v>194</v>
      </c>
      <c r="F933" s="939">
        <v>1994</v>
      </c>
      <c r="G933" s="924" t="s">
        <v>4668</v>
      </c>
      <c r="H933" s="924" t="s">
        <v>4693</v>
      </c>
      <c r="I933" s="987" t="s">
        <v>4694</v>
      </c>
      <c r="J933" s="990">
        <v>323.55</v>
      </c>
      <c r="K933" s="988">
        <v>6423</v>
      </c>
      <c r="L933" s="926">
        <v>85682</v>
      </c>
      <c r="M933" s="926">
        <v>21806</v>
      </c>
      <c r="N933" s="926">
        <f t="shared" si="44"/>
        <v>107488</v>
      </c>
      <c r="O933" s="946"/>
      <c r="P933" s="947"/>
      <c r="Q933" s="921" t="s">
        <v>6609</v>
      </c>
      <c r="R933" s="919" t="s">
        <v>6711</v>
      </c>
      <c r="S933" s="991">
        <v>1564</v>
      </c>
      <c r="T933" s="959" t="s">
        <v>4196</v>
      </c>
      <c r="U933" s="961" t="s">
        <v>4695</v>
      </c>
      <c r="V933" s="961" t="s">
        <v>4696</v>
      </c>
      <c r="W933" s="976">
        <v>1</v>
      </c>
      <c r="X933" s="924"/>
    </row>
    <row r="934" spans="1:24" s="932" customFormat="1" ht="24.95" customHeight="1">
      <c r="A934" s="919">
        <v>154</v>
      </c>
      <c r="B934" s="920" t="s">
        <v>4764</v>
      </c>
      <c r="C934" s="939" t="s">
        <v>4666</v>
      </c>
      <c r="D934" s="933" t="s">
        <v>4697</v>
      </c>
      <c r="E934" s="922" t="s">
        <v>194</v>
      </c>
      <c r="F934" s="939">
        <v>1997</v>
      </c>
      <c r="G934" s="924" t="s">
        <v>4668</v>
      </c>
      <c r="H934" s="924" t="s">
        <v>4693</v>
      </c>
      <c r="I934" s="989" t="s">
        <v>4698</v>
      </c>
      <c r="J934" s="990">
        <v>623.04</v>
      </c>
      <c r="K934" s="990">
        <v>10345</v>
      </c>
      <c r="L934" s="926">
        <v>78622</v>
      </c>
      <c r="M934" s="926">
        <v>34035</v>
      </c>
      <c r="N934" s="926">
        <f t="shared" si="44"/>
        <v>112657</v>
      </c>
      <c r="O934" s="946"/>
      <c r="P934" s="947"/>
      <c r="Q934" s="921" t="s">
        <v>6609</v>
      </c>
      <c r="R934" s="919" t="s">
        <v>6712</v>
      </c>
      <c r="S934" s="991">
        <v>2079</v>
      </c>
      <c r="T934" s="959" t="s">
        <v>4196</v>
      </c>
      <c r="U934" s="961" t="s">
        <v>4690</v>
      </c>
      <c r="V934" s="961" t="s">
        <v>4699</v>
      </c>
      <c r="W934" s="976">
        <v>1</v>
      </c>
      <c r="X934" s="924"/>
    </row>
    <row r="935" spans="1:24" s="932" customFormat="1" ht="24.95" customHeight="1">
      <c r="A935" s="919">
        <v>155</v>
      </c>
      <c r="B935" s="920" t="s">
        <v>4764</v>
      </c>
      <c r="C935" s="939" t="s">
        <v>4666</v>
      </c>
      <c r="D935" s="939" t="s">
        <v>4700</v>
      </c>
      <c r="E935" s="922" t="s">
        <v>194</v>
      </c>
      <c r="F935" s="939">
        <v>2008</v>
      </c>
      <c r="G935" s="924" t="s">
        <v>4668</v>
      </c>
      <c r="H935" s="924" t="s">
        <v>4680</v>
      </c>
      <c r="I935" s="987" t="s">
        <v>4701</v>
      </c>
      <c r="J935" s="988">
        <v>538.03</v>
      </c>
      <c r="K935" s="988">
        <v>6348</v>
      </c>
      <c r="L935" s="926">
        <v>128327</v>
      </c>
      <c r="M935" s="926">
        <v>42847</v>
      </c>
      <c r="N935" s="926">
        <f t="shared" si="44"/>
        <v>171174</v>
      </c>
      <c r="O935" s="927"/>
      <c r="P935" s="927"/>
      <c r="Q935" s="927" t="s">
        <v>6613</v>
      </c>
      <c r="R935" s="927" t="s">
        <v>6713</v>
      </c>
      <c r="S935" s="926">
        <v>2085</v>
      </c>
      <c r="T935" s="924" t="s">
        <v>4196</v>
      </c>
      <c r="U935" s="924" t="s">
        <v>4702</v>
      </c>
      <c r="V935" s="924" t="s">
        <v>4703</v>
      </c>
      <c r="W935" s="976">
        <v>1</v>
      </c>
      <c r="X935" s="924"/>
    </row>
    <row r="936" spans="1:24" s="932" customFormat="1" ht="24.95" customHeight="1">
      <c r="A936" s="919">
        <v>156</v>
      </c>
      <c r="B936" s="920" t="s">
        <v>4764</v>
      </c>
      <c r="C936" s="939" t="s">
        <v>4666</v>
      </c>
      <c r="D936" s="944" t="s">
        <v>4704</v>
      </c>
      <c r="E936" s="922" t="s">
        <v>3850</v>
      </c>
      <c r="F936" s="939">
        <v>1999</v>
      </c>
      <c r="G936" s="924" t="s">
        <v>4668</v>
      </c>
      <c r="H936" s="924" t="s">
        <v>4705</v>
      </c>
      <c r="I936" s="987" t="s">
        <v>4706</v>
      </c>
      <c r="J936" s="992">
        <v>1191.55</v>
      </c>
      <c r="K936" s="988">
        <v>12115</v>
      </c>
      <c r="L936" s="926">
        <v>148019</v>
      </c>
      <c r="M936" s="926">
        <v>111652</v>
      </c>
      <c r="N936" s="926">
        <f t="shared" si="44"/>
        <v>259671</v>
      </c>
      <c r="O936" s="927"/>
      <c r="P936" s="928"/>
      <c r="Q936" s="941" t="s">
        <v>6609</v>
      </c>
      <c r="R936" s="942" t="s">
        <v>6714</v>
      </c>
      <c r="S936" s="926">
        <v>3775</v>
      </c>
      <c r="T936" s="924" t="s">
        <v>4196</v>
      </c>
      <c r="U936" s="924" t="s">
        <v>4707</v>
      </c>
      <c r="V936" s="924" t="s">
        <v>4708</v>
      </c>
      <c r="W936" s="976">
        <v>1</v>
      </c>
      <c r="X936" s="924"/>
    </row>
    <row r="937" spans="1:24" s="932" customFormat="1" ht="24.95" customHeight="1">
      <c r="A937" s="919">
        <v>157</v>
      </c>
      <c r="B937" s="920" t="s">
        <v>4764</v>
      </c>
      <c r="C937" s="939" t="s">
        <v>4666</v>
      </c>
      <c r="D937" s="944" t="s">
        <v>4709</v>
      </c>
      <c r="E937" s="922" t="s">
        <v>3850</v>
      </c>
      <c r="F937" s="939">
        <v>1999</v>
      </c>
      <c r="G937" s="924" t="s">
        <v>4668</v>
      </c>
      <c r="H937" s="924" t="s">
        <v>4710</v>
      </c>
      <c r="I937" s="987" t="s">
        <v>4711</v>
      </c>
      <c r="J937" s="988">
        <v>902.65</v>
      </c>
      <c r="K937" s="988">
        <v>14654</v>
      </c>
      <c r="L937" s="926">
        <v>216312</v>
      </c>
      <c r="M937" s="926">
        <v>135744</v>
      </c>
      <c r="N937" s="926">
        <f t="shared" si="44"/>
        <v>352056</v>
      </c>
      <c r="O937" s="946"/>
      <c r="P937" s="947"/>
      <c r="Q937" s="921" t="s">
        <v>6715</v>
      </c>
      <c r="R937" s="919" t="s">
        <v>6716</v>
      </c>
      <c r="S937" s="991">
        <v>2795</v>
      </c>
      <c r="T937" s="959" t="s">
        <v>4196</v>
      </c>
      <c r="U937" s="961" t="s">
        <v>4712</v>
      </c>
      <c r="V937" s="961" t="s">
        <v>4713</v>
      </c>
      <c r="W937" s="976">
        <v>1</v>
      </c>
      <c r="X937" s="924"/>
    </row>
    <row r="938" spans="1:24" s="932" customFormat="1" ht="24.95" customHeight="1">
      <c r="A938" s="919">
        <v>158</v>
      </c>
      <c r="B938" s="920" t="s">
        <v>4764</v>
      </c>
      <c r="C938" s="939" t="s">
        <v>4666</v>
      </c>
      <c r="D938" s="939" t="s">
        <v>4714</v>
      </c>
      <c r="E938" s="922" t="s">
        <v>194</v>
      </c>
      <c r="F938" s="939">
        <v>1996</v>
      </c>
      <c r="G938" s="924" t="s">
        <v>4668</v>
      </c>
      <c r="H938" s="924" t="s">
        <v>4680</v>
      </c>
      <c r="I938" s="993" t="s">
        <v>4715</v>
      </c>
      <c r="J938" s="988">
        <v>772.05</v>
      </c>
      <c r="K938" s="988">
        <v>8026</v>
      </c>
      <c r="L938" s="926">
        <v>99922</v>
      </c>
      <c r="M938" s="926">
        <v>117795</v>
      </c>
      <c r="N938" s="926">
        <f t="shared" si="44"/>
        <v>217717</v>
      </c>
      <c r="O938" s="946"/>
      <c r="P938" s="947"/>
      <c r="Q938" s="921" t="s">
        <v>6613</v>
      </c>
      <c r="R938" s="919" t="s">
        <v>6717</v>
      </c>
      <c r="S938" s="991">
        <v>3768</v>
      </c>
      <c r="T938" s="959" t="s">
        <v>4196</v>
      </c>
      <c r="U938" s="961" t="s">
        <v>4716</v>
      </c>
      <c r="V938" s="961" t="s">
        <v>4717</v>
      </c>
      <c r="W938" s="976">
        <v>1</v>
      </c>
      <c r="X938" s="924"/>
    </row>
    <row r="939" spans="1:24" s="932" customFormat="1" ht="24.95" customHeight="1">
      <c r="A939" s="919">
        <v>159</v>
      </c>
      <c r="B939" s="920" t="s">
        <v>4764</v>
      </c>
      <c r="C939" s="939" t="s">
        <v>4666</v>
      </c>
      <c r="D939" s="936" t="s">
        <v>4718</v>
      </c>
      <c r="E939" s="922" t="s">
        <v>194</v>
      </c>
      <c r="F939" s="939">
        <v>1999</v>
      </c>
      <c r="G939" s="924" t="s">
        <v>4668</v>
      </c>
      <c r="H939" s="924" t="s">
        <v>4719</v>
      </c>
      <c r="I939" s="994" t="s">
        <v>4720</v>
      </c>
      <c r="J939" s="995">
        <v>610.04999999999995</v>
      </c>
      <c r="K939" s="995">
        <v>7520</v>
      </c>
      <c r="L939" s="926">
        <v>106362</v>
      </c>
      <c r="M939" s="926">
        <v>37750</v>
      </c>
      <c r="N939" s="926">
        <f t="shared" si="44"/>
        <v>144112</v>
      </c>
      <c r="O939" s="927"/>
      <c r="P939" s="927"/>
      <c r="Q939" s="927" t="s">
        <v>6715</v>
      </c>
      <c r="R939" s="927" t="s">
        <v>6718</v>
      </c>
      <c r="S939" s="926">
        <v>1438</v>
      </c>
      <c r="T939" s="924" t="s">
        <v>4196</v>
      </c>
      <c r="U939" s="924" t="s">
        <v>4721</v>
      </c>
      <c r="V939" s="924" t="s">
        <v>4722</v>
      </c>
      <c r="W939" s="976">
        <v>1</v>
      </c>
      <c r="X939" s="924"/>
    </row>
    <row r="940" spans="1:24" s="932" customFormat="1" ht="24.95" customHeight="1">
      <c r="A940" s="919">
        <v>160</v>
      </c>
      <c r="B940" s="920" t="s">
        <v>4764</v>
      </c>
      <c r="C940" s="920" t="s">
        <v>4666</v>
      </c>
      <c r="D940" s="922" t="s">
        <v>4723</v>
      </c>
      <c r="E940" s="922" t="s">
        <v>194</v>
      </c>
      <c r="F940" s="939">
        <v>1999</v>
      </c>
      <c r="G940" s="924" t="s">
        <v>4668</v>
      </c>
      <c r="H940" s="924" t="s">
        <v>4724</v>
      </c>
      <c r="I940" s="987" t="s">
        <v>4725</v>
      </c>
      <c r="J940" s="995">
        <v>1250.82</v>
      </c>
      <c r="K940" s="995">
        <v>17847</v>
      </c>
      <c r="L940" s="926">
        <v>302308</v>
      </c>
      <c r="M940" s="926">
        <v>118014</v>
      </c>
      <c r="N940" s="926">
        <f t="shared" si="44"/>
        <v>420322</v>
      </c>
      <c r="O940" s="927"/>
      <c r="P940" s="927"/>
      <c r="Q940" s="927" t="s">
        <v>6719</v>
      </c>
      <c r="R940" s="927" t="s">
        <v>6720</v>
      </c>
      <c r="S940" s="926">
        <v>0</v>
      </c>
      <c r="T940" s="924" t="s">
        <v>4196</v>
      </c>
      <c r="U940" s="924" t="s">
        <v>4726</v>
      </c>
      <c r="V940" s="924" t="s">
        <v>4414</v>
      </c>
      <c r="W940" s="943"/>
      <c r="X940" s="924"/>
    </row>
    <row r="941" spans="1:24" s="932" customFormat="1" ht="24.95" customHeight="1">
      <c r="A941" s="919">
        <v>161</v>
      </c>
      <c r="B941" s="920" t="s">
        <v>4764</v>
      </c>
      <c r="C941" s="920" t="s">
        <v>4666</v>
      </c>
      <c r="D941" s="952" t="s">
        <v>4727</v>
      </c>
      <c r="E941" s="922" t="s">
        <v>4238</v>
      </c>
      <c r="F941" s="939">
        <v>2001</v>
      </c>
      <c r="G941" s="924" t="s">
        <v>4668</v>
      </c>
      <c r="H941" s="924" t="s">
        <v>4728</v>
      </c>
      <c r="I941" s="989" t="s">
        <v>4729</v>
      </c>
      <c r="J941" s="995">
        <v>900.71</v>
      </c>
      <c r="K941" s="995">
        <v>3796</v>
      </c>
      <c r="L941" s="926">
        <v>172543</v>
      </c>
      <c r="M941" s="926">
        <v>34025</v>
      </c>
      <c r="N941" s="926">
        <f t="shared" si="44"/>
        <v>206568</v>
      </c>
      <c r="O941" s="927" t="s">
        <v>6609</v>
      </c>
      <c r="P941" s="927" t="s">
        <v>6721</v>
      </c>
      <c r="Q941" s="927"/>
      <c r="R941" s="927"/>
      <c r="S941" s="926"/>
      <c r="T941" s="924"/>
      <c r="U941" s="924"/>
      <c r="V941" s="924"/>
      <c r="W941" s="943"/>
      <c r="X941" s="924"/>
    </row>
    <row r="942" spans="1:24" s="932" customFormat="1" ht="24.95" customHeight="1">
      <c r="A942" s="919">
        <v>162</v>
      </c>
      <c r="B942" s="920" t="s">
        <v>4764</v>
      </c>
      <c r="C942" s="920" t="s">
        <v>4666</v>
      </c>
      <c r="D942" s="952" t="s">
        <v>4730</v>
      </c>
      <c r="E942" s="922" t="s">
        <v>194</v>
      </c>
      <c r="F942" s="939">
        <v>1995</v>
      </c>
      <c r="G942" s="924" t="s">
        <v>4668</v>
      </c>
      <c r="H942" s="924" t="s">
        <v>4731</v>
      </c>
      <c r="I942" s="987" t="s">
        <v>4732</v>
      </c>
      <c r="J942" s="995">
        <v>2132.77</v>
      </c>
      <c r="K942" s="995">
        <v>8364</v>
      </c>
      <c r="L942" s="926">
        <v>1933005</v>
      </c>
      <c r="M942" s="926">
        <v>397168</v>
      </c>
      <c r="N942" s="926">
        <f t="shared" si="44"/>
        <v>2330173</v>
      </c>
      <c r="O942" s="927" t="s">
        <v>6609</v>
      </c>
      <c r="P942" s="927" t="s">
        <v>6722</v>
      </c>
      <c r="Q942" s="927"/>
      <c r="R942" s="927"/>
      <c r="S942" s="926"/>
      <c r="T942" s="924"/>
      <c r="U942" s="924"/>
      <c r="V942" s="924"/>
      <c r="W942" s="943"/>
      <c r="X942" s="924"/>
    </row>
    <row r="943" spans="1:24" s="948" customFormat="1" ht="22.5" customHeight="1">
      <c r="A943" s="919">
        <v>163</v>
      </c>
      <c r="B943" s="920" t="s">
        <v>4764</v>
      </c>
      <c r="C943" s="919" t="s">
        <v>3738</v>
      </c>
      <c r="D943" s="966" t="s">
        <v>3739</v>
      </c>
      <c r="E943" s="919" t="s">
        <v>194</v>
      </c>
      <c r="F943" s="919">
        <v>1998</v>
      </c>
      <c r="G943" s="996" t="s">
        <v>4733</v>
      </c>
      <c r="H943" s="996" t="s">
        <v>4734</v>
      </c>
      <c r="I943" s="997" t="s">
        <v>4735</v>
      </c>
      <c r="J943" s="998">
        <v>1060</v>
      </c>
      <c r="K943" s="998">
        <v>10977</v>
      </c>
      <c r="L943" s="926">
        <v>145339</v>
      </c>
      <c r="M943" s="926">
        <v>58489</v>
      </c>
      <c r="N943" s="926">
        <v>203828</v>
      </c>
      <c r="O943" s="919"/>
      <c r="P943" s="919"/>
      <c r="Q943" s="973" t="s">
        <v>6653</v>
      </c>
      <c r="R943" s="985" t="s">
        <v>6723</v>
      </c>
      <c r="S943" s="986">
        <v>3385</v>
      </c>
      <c r="T943" s="941" t="s">
        <v>4285</v>
      </c>
      <c r="U943" s="942" t="s">
        <v>4736</v>
      </c>
      <c r="V943" s="942" t="s">
        <v>4737</v>
      </c>
      <c r="W943" s="951">
        <v>1</v>
      </c>
      <c r="X943" s="970"/>
    </row>
    <row r="944" spans="1:24" s="948" customFormat="1" ht="22.5" customHeight="1">
      <c r="A944" s="919">
        <v>164</v>
      </c>
      <c r="B944" s="920" t="s">
        <v>4764</v>
      </c>
      <c r="C944" s="919" t="s">
        <v>3738</v>
      </c>
      <c r="D944" s="966" t="s">
        <v>3742</v>
      </c>
      <c r="E944" s="919" t="s">
        <v>194</v>
      </c>
      <c r="F944" s="919">
        <v>1994</v>
      </c>
      <c r="G944" s="996" t="s">
        <v>4733</v>
      </c>
      <c r="H944" s="996" t="s">
        <v>4738</v>
      </c>
      <c r="I944" s="997" t="s">
        <v>4739</v>
      </c>
      <c r="J944" s="998">
        <v>852</v>
      </c>
      <c r="K944" s="998">
        <v>52052</v>
      </c>
      <c r="L944" s="926">
        <v>74357</v>
      </c>
      <c r="M944" s="926">
        <v>35733</v>
      </c>
      <c r="N944" s="926">
        <v>110090</v>
      </c>
      <c r="O944" s="919"/>
      <c r="P944" s="919"/>
      <c r="Q944" s="930" t="s">
        <v>6652</v>
      </c>
      <c r="R944" s="999" t="s">
        <v>6724</v>
      </c>
      <c r="S944" s="972">
        <v>6385</v>
      </c>
      <c r="T944" s="970" t="s">
        <v>199</v>
      </c>
      <c r="U944" s="970" t="s">
        <v>4740</v>
      </c>
      <c r="V944" s="970" t="s">
        <v>4741</v>
      </c>
      <c r="W944" s="951">
        <v>3.01</v>
      </c>
      <c r="X944" s="970"/>
    </row>
    <row r="945" spans="1:24" s="948" customFormat="1" ht="22.5" customHeight="1">
      <c r="A945" s="919">
        <v>165</v>
      </c>
      <c r="B945" s="920" t="s">
        <v>4764</v>
      </c>
      <c r="C945" s="919" t="s">
        <v>3738</v>
      </c>
      <c r="D945" s="966" t="s">
        <v>3743</v>
      </c>
      <c r="E945" s="919" t="s">
        <v>194</v>
      </c>
      <c r="F945" s="919">
        <v>1992</v>
      </c>
      <c r="G945" s="996" t="s">
        <v>4733</v>
      </c>
      <c r="H945" s="996" t="s">
        <v>4734</v>
      </c>
      <c r="I945" s="997" t="s">
        <v>4742</v>
      </c>
      <c r="J945" s="998">
        <v>933</v>
      </c>
      <c r="K945" s="998">
        <v>4069</v>
      </c>
      <c r="L945" s="926">
        <v>211046</v>
      </c>
      <c r="M945" s="926">
        <v>16334</v>
      </c>
      <c r="N945" s="926">
        <v>227380</v>
      </c>
      <c r="O945" s="919"/>
      <c r="P945" s="919"/>
      <c r="Q945" s="930" t="s">
        <v>6653</v>
      </c>
      <c r="R945" s="930" t="s">
        <v>6725</v>
      </c>
      <c r="S945" s="972">
        <v>2879</v>
      </c>
      <c r="T945" s="970" t="s">
        <v>4743</v>
      </c>
      <c r="U945" s="970" t="s">
        <v>4740</v>
      </c>
      <c r="V945" s="970" t="s">
        <v>4741</v>
      </c>
      <c r="W945" s="951">
        <v>1</v>
      </c>
      <c r="X945" s="970"/>
    </row>
    <row r="946" spans="1:24" s="948" customFormat="1" ht="22.5" customHeight="1">
      <c r="A946" s="919">
        <v>166</v>
      </c>
      <c r="B946" s="920" t="s">
        <v>4764</v>
      </c>
      <c r="C946" s="919" t="s">
        <v>3738</v>
      </c>
      <c r="D946" s="966" t="s">
        <v>3744</v>
      </c>
      <c r="E946" s="919" t="s">
        <v>4238</v>
      </c>
      <c r="F946" s="919">
        <v>2012</v>
      </c>
      <c r="G946" s="996" t="s">
        <v>4733</v>
      </c>
      <c r="H946" s="996" t="s">
        <v>4744</v>
      </c>
      <c r="I946" s="997" t="s">
        <v>4745</v>
      </c>
      <c r="J946" s="998">
        <v>2008</v>
      </c>
      <c r="K946" s="998">
        <v>10669</v>
      </c>
      <c r="L946" s="926">
        <v>681079</v>
      </c>
      <c r="M946" s="926">
        <v>375541</v>
      </c>
      <c r="N946" s="926">
        <v>1056620</v>
      </c>
      <c r="O946" s="919"/>
      <c r="P946" s="919"/>
      <c r="Q946" s="930" t="s">
        <v>6653</v>
      </c>
      <c r="R946" s="930" t="s">
        <v>6726</v>
      </c>
      <c r="S946" s="972">
        <v>14300</v>
      </c>
      <c r="T946" s="970" t="s">
        <v>199</v>
      </c>
      <c r="U946" s="970" t="s">
        <v>4746</v>
      </c>
      <c r="V946" s="970" t="s">
        <v>4747</v>
      </c>
      <c r="W946" s="951">
        <v>1</v>
      </c>
      <c r="X946" s="970"/>
    </row>
    <row r="947" spans="1:24" s="948" customFormat="1" ht="22.5" customHeight="1">
      <c r="A947" s="919">
        <v>167</v>
      </c>
      <c r="B947" s="920" t="s">
        <v>4764</v>
      </c>
      <c r="C947" s="919" t="s">
        <v>3738</v>
      </c>
      <c r="D947" s="966" t="s">
        <v>3745</v>
      </c>
      <c r="E947" s="919" t="s">
        <v>194</v>
      </c>
      <c r="F947" s="919">
        <v>1998</v>
      </c>
      <c r="G947" s="996" t="s">
        <v>4733</v>
      </c>
      <c r="H947" s="996" t="s">
        <v>4748</v>
      </c>
      <c r="I947" s="997" t="s">
        <v>4749</v>
      </c>
      <c r="J947" s="998">
        <v>880</v>
      </c>
      <c r="K947" s="998">
        <v>10761</v>
      </c>
      <c r="L947" s="926">
        <v>80093</v>
      </c>
      <c r="M947" s="926">
        <v>52298</v>
      </c>
      <c r="N947" s="926">
        <v>132391</v>
      </c>
      <c r="O947" s="919"/>
      <c r="P947" s="919"/>
      <c r="Q947" s="930" t="s">
        <v>6653</v>
      </c>
      <c r="R947" s="1436" t="s">
        <v>6727</v>
      </c>
      <c r="S947" s="972">
        <v>3275</v>
      </c>
      <c r="T947" s="970" t="s">
        <v>4196</v>
      </c>
      <c r="U947" s="970" t="s">
        <v>4750</v>
      </c>
      <c r="V947" s="970" t="s">
        <v>4751</v>
      </c>
      <c r="W947" s="951">
        <v>1</v>
      </c>
      <c r="X947" s="970"/>
    </row>
    <row r="948" spans="1:24" s="948" customFormat="1" ht="22.5" customHeight="1">
      <c r="A948" s="919">
        <v>168</v>
      </c>
      <c r="B948" s="920" t="s">
        <v>4764</v>
      </c>
      <c r="C948" s="919" t="s">
        <v>3738</v>
      </c>
      <c r="D948" s="966" t="s">
        <v>3746</v>
      </c>
      <c r="E948" s="919" t="s">
        <v>194</v>
      </c>
      <c r="F948" s="919">
        <v>1999</v>
      </c>
      <c r="G948" s="996" t="s">
        <v>4733</v>
      </c>
      <c r="H948" s="996" t="s">
        <v>4752</v>
      </c>
      <c r="I948" s="997" t="s">
        <v>4753</v>
      </c>
      <c r="J948" s="998">
        <v>1793</v>
      </c>
      <c r="K948" s="998">
        <v>45564</v>
      </c>
      <c r="L948" s="926">
        <v>282587</v>
      </c>
      <c r="M948" s="926">
        <v>70978</v>
      </c>
      <c r="N948" s="926">
        <v>353565</v>
      </c>
      <c r="O948" s="919"/>
      <c r="P948" s="919"/>
      <c r="Q948" s="919" t="s">
        <v>6609</v>
      </c>
      <c r="R948" s="919" t="s">
        <v>6728</v>
      </c>
      <c r="S948" s="1000">
        <v>3363</v>
      </c>
      <c r="T948" s="966" t="s">
        <v>4196</v>
      </c>
      <c r="U948" s="966" t="s">
        <v>4754</v>
      </c>
      <c r="V948" s="1001" t="s">
        <v>4755</v>
      </c>
      <c r="W948" s="951">
        <v>1</v>
      </c>
      <c r="X948" s="919"/>
    </row>
    <row r="949" spans="1:24" s="948" customFormat="1" ht="22.5" customHeight="1">
      <c r="A949" s="919">
        <v>169</v>
      </c>
      <c r="B949" s="920" t="s">
        <v>4764</v>
      </c>
      <c r="C949" s="919" t="s">
        <v>3738</v>
      </c>
      <c r="D949" s="966" t="s">
        <v>3747</v>
      </c>
      <c r="E949" s="919" t="s">
        <v>4238</v>
      </c>
      <c r="F949" s="919">
        <v>2008</v>
      </c>
      <c r="G949" s="996" t="s">
        <v>4733</v>
      </c>
      <c r="H949" s="996" t="s">
        <v>4756</v>
      </c>
      <c r="I949" s="997" t="s">
        <v>4757</v>
      </c>
      <c r="J949" s="998">
        <v>1192</v>
      </c>
      <c r="K949" s="998">
        <v>12332</v>
      </c>
      <c r="L949" s="926">
        <v>188413</v>
      </c>
      <c r="M949" s="926">
        <v>105931</v>
      </c>
      <c r="N949" s="926">
        <v>294344</v>
      </c>
      <c r="O949" s="919"/>
      <c r="P949" s="919"/>
      <c r="Q949" s="919" t="s">
        <v>6609</v>
      </c>
      <c r="R949" s="919" t="s">
        <v>6729</v>
      </c>
      <c r="S949" s="1000">
        <v>3017</v>
      </c>
      <c r="T949" s="966" t="s">
        <v>4196</v>
      </c>
      <c r="U949" s="966" t="s">
        <v>4758</v>
      </c>
      <c r="V949" s="1001" t="s">
        <v>4759</v>
      </c>
      <c r="W949" s="951">
        <v>1</v>
      </c>
      <c r="X949" s="919"/>
    </row>
    <row r="950" spans="1:24" s="932" customFormat="1" ht="22.5" customHeight="1">
      <c r="A950" s="919">
        <v>170</v>
      </c>
      <c r="B950" s="920" t="s">
        <v>4764</v>
      </c>
      <c r="C950" s="919" t="s">
        <v>4760</v>
      </c>
      <c r="D950" s="939" t="s">
        <v>4761</v>
      </c>
      <c r="E950" s="919" t="s">
        <v>194</v>
      </c>
      <c r="F950" s="919">
        <v>1991</v>
      </c>
      <c r="G950" s="919" t="s">
        <v>4733</v>
      </c>
      <c r="H950" s="921" t="s">
        <v>4762</v>
      </c>
      <c r="I950" s="1002" t="s">
        <v>4763</v>
      </c>
      <c r="J950" s="1003">
        <v>1165.3399999999999</v>
      </c>
      <c r="K950" s="1003">
        <v>9516</v>
      </c>
      <c r="L950" s="926">
        <v>554873</v>
      </c>
      <c r="M950" s="926">
        <v>46331</v>
      </c>
      <c r="N950" s="926">
        <v>601204</v>
      </c>
      <c r="O950" s="919" t="s">
        <v>6730</v>
      </c>
      <c r="P950" s="919" t="s">
        <v>6731</v>
      </c>
      <c r="Q950" s="964"/>
      <c r="R950" s="919"/>
      <c r="S950" s="919"/>
      <c r="T950" s="966"/>
      <c r="U950" s="966"/>
      <c r="V950" s="1001"/>
      <c r="W950" s="919"/>
      <c r="X950" s="1004"/>
    </row>
    <row r="951" spans="1:24" ht="24.95" customHeight="1">
      <c r="A951" s="68" t="s">
        <v>140</v>
      </c>
      <c r="B951" s="69"/>
      <c r="C951" s="69"/>
      <c r="D951" s="70">
        <v>170</v>
      </c>
      <c r="E951" s="70"/>
      <c r="F951" s="69"/>
      <c r="G951" s="69"/>
      <c r="H951" s="69"/>
      <c r="I951" s="69"/>
      <c r="J951" s="73">
        <v>182018</v>
      </c>
      <c r="K951" s="73">
        <v>1573322</v>
      </c>
      <c r="L951" s="73">
        <v>55596109</v>
      </c>
      <c r="M951" s="73">
        <v>32885797</v>
      </c>
      <c r="N951" s="73">
        <v>88481906</v>
      </c>
      <c r="O951" s="71"/>
      <c r="P951" s="73"/>
      <c r="Q951" s="73"/>
      <c r="R951" s="73"/>
      <c r="S951" s="72"/>
      <c r="T951" s="69"/>
      <c r="U951" s="69"/>
      <c r="V951" s="69"/>
      <c r="W951" s="74"/>
      <c r="X951" s="69"/>
    </row>
    <row r="952" spans="1:24" ht="24.95" customHeight="1">
      <c r="A952" s="56">
        <v>1</v>
      </c>
      <c r="B952" s="1005" t="s">
        <v>3749</v>
      </c>
      <c r="C952" s="1005" t="s">
        <v>3750</v>
      </c>
      <c r="D952" s="1005" t="s">
        <v>3751</v>
      </c>
      <c r="E952" s="1006" t="s">
        <v>3752</v>
      </c>
      <c r="F952" s="1007">
        <v>1993</v>
      </c>
      <c r="G952" s="1005" t="s">
        <v>3753</v>
      </c>
      <c r="H952" s="1008" t="s">
        <v>3754</v>
      </c>
      <c r="I952" s="1009" t="s">
        <v>3755</v>
      </c>
      <c r="J952" s="1010">
        <v>837.3</v>
      </c>
      <c r="K952" s="1010">
        <v>15993</v>
      </c>
      <c r="L952" s="1010">
        <v>95563</v>
      </c>
      <c r="M952" s="1010">
        <v>754869</v>
      </c>
      <c r="N952" s="1010">
        <f t="shared" ref="N952:N976" si="45">L952+M952</f>
        <v>850432</v>
      </c>
      <c r="O952" s="1005"/>
      <c r="P952" s="1005"/>
      <c r="Q952" s="1005" t="s">
        <v>3756</v>
      </c>
      <c r="R952" s="1011" t="s">
        <v>3757</v>
      </c>
      <c r="S952" s="1012" t="s">
        <v>3758</v>
      </c>
      <c r="T952" s="1013" t="s">
        <v>3759</v>
      </c>
      <c r="U952" s="1013">
        <v>42370</v>
      </c>
      <c r="V952" s="1013">
        <v>43100</v>
      </c>
      <c r="W952" s="1014"/>
      <c r="X952" s="1014" t="s">
        <v>3760</v>
      </c>
    </row>
    <row r="953" spans="1:24" ht="24.95" customHeight="1">
      <c r="A953" s="56">
        <v>2</v>
      </c>
      <c r="B953" s="1005" t="s">
        <v>3749</v>
      </c>
      <c r="C953" s="1005" t="s">
        <v>3750</v>
      </c>
      <c r="D953" s="1005" t="s">
        <v>3761</v>
      </c>
      <c r="E953" s="1006" t="s">
        <v>3752</v>
      </c>
      <c r="F953" s="1007">
        <v>1995</v>
      </c>
      <c r="G953" s="1005" t="s">
        <v>3753</v>
      </c>
      <c r="H953" s="1008" t="s">
        <v>3762</v>
      </c>
      <c r="I953" s="1009" t="s">
        <v>3763</v>
      </c>
      <c r="J953" s="1010">
        <v>831.82</v>
      </c>
      <c r="K953" s="1010">
        <v>12782</v>
      </c>
      <c r="L953" s="1010">
        <v>11748</v>
      </c>
      <c r="M953" s="1010">
        <v>383162</v>
      </c>
      <c r="N953" s="1010">
        <f t="shared" si="45"/>
        <v>394910</v>
      </c>
      <c r="O953" s="1005"/>
      <c r="P953" s="1005"/>
      <c r="Q953" s="1005" t="s">
        <v>3764</v>
      </c>
      <c r="R953" s="1011" t="s">
        <v>3765</v>
      </c>
      <c r="S953" s="1015" t="s">
        <v>3766</v>
      </c>
      <c r="T953" s="1013" t="s">
        <v>3759</v>
      </c>
      <c r="U953" s="1016">
        <v>42736</v>
      </c>
      <c r="V953" s="1016">
        <v>42825</v>
      </c>
      <c r="W953" s="1005">
        <v>1</v>
      </c>
      <c r="X953" s="1005"/>
    </row>
    <row r="954" spans="1:24" ht="24.95" customHeight="1">
      <c r="A954" s="56">
        <v>3</v>
      </c>
      <c r="B954" s="1005" t="s">
        <v>3749</v>
      </c>
      <c r="C954" s="1005" t="s">
        <v>3750</v>
      </c>
      <c r="D954" s="1005" t="s">
        <v>3767</v>
      </c>
      <c r="E954" s="1006" t="s">
        <v>3752</v>
      </c>
      <c r="F954" s="1007">
        <v>1995</v>
      </c>
      <c r="G954" s="1005" t="s">
        <v>3753</v>
      </c>
      <c r="H954" s="1008" t="s">
        <v>3762</v>
      </c>
      <c r="I954" s="1009" t="s">
        <v>3768</v>
      </c>
      <c r="J954" s="1010">
        <v>1000.6</v>
      </c>
      <c r="K954" s="1010">
        <v>11831</v>
      </c>
      <c r="L954" s="1010">
        <v>50190</v>
      </c>
      <c r="M954" s="1010">
        <v>368346</v>
      </c>
      <c r="N954" s="1010">
        <f t="shared" si="45"/>
        <v>418536</v>
      </c>
      <c r="O954" s="1005"/>
      <c r="P954" s="1005"/>
      <c r="Q954" s="1005" t="s">
        <v>3769</v>
      </c>
      <c r="R954" s="1011" t="s">
        <v>3770</v>
      </c>
      <c r="S954" s="1012" t="s">
        <v>3758</v>
      </c>
      <c r="T954" s="1013" t="s">
        <v>3759</v>
      </c>
      <c r="U954" s="1016">
        <v>42736</v>
      </c>
      <c r="V954" s="1013">
        <v>43100</v>
      </c>
      <c r="W954" s="1014"/>
      <c r="X954" s="1014" t="s">
        <v>3760</v>
      </c>
    </row>
    <row r="955" spans="1:24" ht="24.95" customHeight="1">
      <c r="A955" s="56">
        <v>4</v>
      </c>
      <c r="B955" s="1005" t="s">
        <v>3749</v>
      </c>
      <c r="C955" s="1005" t="s">
        <v>3750</v>
      </c>
      <c r="D955" s="1005" t="s">
        <v>3771</v>
      </c>
      <c r="E955" s="1006" t="s">
        <v>3752</v>
      </c>
      <c r="F955" s="1006">
        <v>1996</v>
      </c>
      <c r="G955" s="1005" t="s">
        <v>3753</v>
      </c>
      <c r="H955" s="1008" t="s">
        <v>3762</v>
      </c>
      <c r="I955" s="1009" t="s">
        <v>3772</v>
      </c>
      <c r="J955" s="1010">
        <v>0</v>
      </c>
      <c r="K955" s="1010">
        <v>7954</v>
      </c>
      <c r="L955" s="1010">
        <v>0</v>
      </c>
      <c r="M955" s="1010">
        <v>285564</v>
      </c>
      <c r="N955" s="1010">
        <f t="shared" si="45"/>
        <v>285564</v>
      </c>
      <c r="O955" s="1005"/>
      <c r="P955" s="1005"/>
      <c r="Q955" s="1005" t="s">
        <v>3756</v>
      </c>
      <c r="R955" s="1011" t="s">
        <v>3773</v>
      </c>
      <c r="S955" s="1012" t="s">
        <v>3758</v>
      </c>
      <c r="T955" s="1013" t="s">
        <v>3759</v>
      </c>
      <c r="U955" s="1016">
        <v>42705</v>
      </c>
      <c r="V955" s="1016">
        <v>44530</v>
      </c>
      <c r="W955" s="1005"/>
      <c r="X955" s="1017" t="s">
        <v>3774</v>
      </c>
    </row>
    <row r="956" spans="1:24" ht="24.95" customHeight="1">
      <c r="A956" s="56">
        <v>5</v>
      </c>
      <c r="B956" s="1005" t="s">
        <v>3749</v>
      </c>
      <c r="C956" s="1005" t="s">
        <v>3750</v>
      </c>
      <c r="D956" s="1005" t="s">
        <v>3775</v>
      </c>
      <c r="E956" s="1006" t="s">
        <v>3752</v>
      </c>
      <c r="F956" s="1007">
        <v>1999</v>
      </c>
      <c r="G956" s="1005" t="s">
        <v>3753</v>
      </c>
      <c r="H956" s="1018" t="s">
        <v>3776</v>
      </c>
      <c r="I956" s="1009" t="s">
        <v>3777</v>
      </c>
      <c r="J956" s="1010">
        <v>294.10000000000002</v>
      </c>
      <c r="K956" s="1010">
        <v>4529</v>
      </c>
      <c r="L956" s="1010">
        <v>36173</v>
      </c>
      <c r="M956" s="1010">
        <v>125906</v>
      </c>
      <c r="N956" s="1010">
        <f t="shared" si="45"/>
        <v>162079</v>
      </c>
      <c r="O956" s="1005"/>
      <c r="P956" s="1005"/>
      <c r="Q956" s="1005" t="s">
        <v>3769</v>
      </c>
      <c r="R956" s="1011" t="s">
        <v>3778</v>
      </c>
      <c r="S956" s="1012" t="s">
        <v>3758</v>
      </c>
      <c r="T956" s="1013" t="s">
        <v>3759</v>
      </c>
      <c r="U956" s="1016">
        <v>42736</v>
      </c>
      <c r="V956" s="1013">
        <v>43100</v>
      </c>
      <c r="W956" s="1014"/>
      <c r="X956" s="1014" t="s">
        <v>3760</v>
      </c>
    </row>
    <row r="957" spans="1:24" ht="24.95" customHeight="1">
      <c r="A957" s="56">
        <v>6</v>
      </c>
      <c r="B957" s="1005" t="s">
        <v>3749</v>
      </c>
      <c r="C957" s="1005" t="s">
        <v>3750</v>
      </c>
      <c r="D957" s="1005" t="s">
        <v>3779</v>
      </c>
      <c r="E957" s="1006" t="s">
        <v>3752</v>
      </c>
      <c r="F957" s="1005">
        <v>2000</v>
      </c>
      <c r="G957" s="1005" t="s">
        <v>3753</v>
      </c>
      <c r="H957" s="1018" t="s">
        <v>3780</v>
      </c>
      <c r="I957" s="1009" t="s">
        <v>3781</v>
      </c>
      <c r="J957" s="1019">
        <v>1990.95</v>
      </c>
      <c r="K957" s="1010">
        <v>17397</v>
      </c>
      <c r="L957" s="1010">
        <v>52458</v>
      </c>
      <c r="M957" s="1010">
        <v>463576</v>
      </c>
      <c r="N957" s="1010">
        <f t="shared" si="45"/>
        <v>516034</v>
      </c>
      <c r="O957" s="1005"/>
      <c r="P957" s="1005"/>
      <c r="Q957" s="1005" t="s">
        <v>469</v>
      </c>
      <c r="R957" s="1011" t="s">
        <v>3782</v>
      </c>
      <c r="S957" s="1015" t="s">
        <v>3783</v>
      </c>
      <c r="T957" s="1013" t="s">
        <v>3759</v>
      </c>
      <c r="U957" s="1016">
        <v>42736</v>
      </c>
      <c r="V957" s="1013">
        <v>43100</v>
      </c>
      <c r="W957" s="1005">
        <v>1</v>
      </c>
      <c r="X957" s="1005"/>
    </row>
    <row r="958" spans="1:24" ht="24.95" customHeight="1">
      <c r="A958" s="56">
        <v>7</v>
      </c>
      <c r="B958" s="1005" t="s">
        <v>3749</v>
      </c>
      <c r="C958" s="1005" t="s">
        <v>3750</v>
      </c>
      <c r="D958" s="1005" t="s">
        <v>3784</v>
      </c>
      <c r="E958" s="1006" t="s">
        <v>3752</v>
      </c>
      <c r="F958" s="1006">
        <v>1996</v>
      </c>
      <c r="G958" s="1005" t="s">
        <v>3753</v>
      </c>
      <c r="H958" s="1018" t="s">
        <v>3785</v>
      </c>
      <c r="I958" s="1009">
        <v>2307</v>
      </c>
      <c r="J958" s="1010">
        <v>272</v>
      </c>
      <c r="K958" s="1010">
        <v>11335</v>
      </c>
      <c r="L958" s="1010">
        <v>5346</v>
      </c>
      <c r="M958" s="1010">
        <v>522129</v>
      </c>
      <c r="N958" s="1010">
        <f t="shared" si="45"/>
        <v>527475</v>
      </c>
      <c r="O958" s="1005"/>
      <c r="P958" s="1005"/>
      <c r="Q958" s="1005" t="s">
        <v>3769</v>
      </c>
      <c r="R958" s="1011" t="s">
        <v>3786</v>
      </c>
      <c r="S958" s="1012" t="s">
        <v>3758</v>
      </c>
      <c r="T958" s="1013" t="s">
        <v>3759</v>
      </c>
      <c r="U958" s="1013">
        <v>42064</v>
      </c>
      <c r="V958" s="1013">
        <v>43100</v>
      </c>
      <c r="W958" s="1014"/>
      <c r="X958" s="1014" t="s">
        <v>3787</v>
      </c>
    </row>
    <row r="959" spans="1:24" ht="24.95" customHeight="1">
      <c r="A959" s="56">
        <v>8</v>
      </c>
      <c r="B959" s="1020" t="s">
        <v>3749</v>
      </c>
      <c r="C959" s="1005" t="s">
        <v>3750</v>
      </c>
      <c r="D959" s="1021" t="s">
        <v>3788</v>
      </c>
      <c r="E959" s="1006" t="s">
        <v>3752</v>
      </c>
      <c r="F959" s="1022">
        <v>1995</v>
      </c>
      <c r="G959" s="1023" t="s">
        <v>3753</v>
      </c>
      <c r="H959" s="1018" t="s">
        <v>3762</v>
      </c>
      <c r="I959" s="1024" t="s">
        <v>3789</v>
      </c>
      <c r="J959" s="1025">
        <v>670.48</v>
      </c>
      <c r="K959" s="1025">
        <v>12395</v>
      </c>
      <c r="L959" s="1025">
        <v>47776</v>
      </c>
      <c r="M959" s="1025">
        <v>300018</v>
      </c>
      <c r="N959" s="1010">
        <f t="shared" si="45"/>
        <v>347794</v>
      </c>
      <c r="O959" s="1021"/>
      <c r="P959" s="1007"/>
      <c r="Q959" s="1007" t="s">
        <v>537</v>
      </c>
      <c r="R959" s="1024" t="s">
        <v>3790</v>
      </c>
      <c r="S959" s="1012" t="s">
        <v>3758</v>
      </c>
      <c r="T959" s="1013" t="s">
        <v>3759</v>
      </c>
      <c r="U959" s="1013">
        <v>42005</v>
      </c>
      <c r="V959" s="1013">
        <v>43100</v>
      </c>
      <c r="W959" s="1014"/>
      <c r="X959" s="1014" t="s">
        <v>3760</v>
      </c>
    </row>
    <row r="960" spans="1:24" ht="24.95" customHeight="1">
      <c r="A960" s="56">
        <v>9</v>
      </c>
      <c r="B960" s="1020" t="s">
        <v>3749</v>
      </c>
      <c r="C960" s="1005" t="s">
        <v>3750</v>
      </c>
      <c r="D960" s="1021" t="s">
        <v>3791</v>
      </c>
      <c r="E960" s="1006" t="s">
        <v>3752</v>
      </c>
      <c r="F960" s="1021">
        <v>2001</v>
      </c>
      <c r="G960" s="1021" t="s">
        <v>3792</v>
      </c>
      <c r="H960" s="1018" t="s">
        <v>3793</v>
      </c>
      <c r="I960" s="1026" t="s">
        <v>3794</v>
      </c>
      <c r="J960" s="1027">
        <v>1153</v>
      </c>
      <c r="K960" s="1027">
        <v>13815</v>
      </c>
      <c r="L960" s="1027">
        <v>249141</v>
      </c>
      <c r="M960" s="1027">
        <v>76566</v>
      </c>
      <c r="N960" s="1010">
        <f t="shared" si="45"/>
        <v>325707</v>
      </c>
      <c r="O960" s="1021"/>
      <c r="P960" s="1008"/>
      <c r="Q960" s="1008" t="s">
        <v>3795</v>
      </c>
      <c r="R960" s="1028" t="s">
        <v>3796</v>
      </c>
      <c r="S960" s="1029">
        <v>4241</v>
      </c>
      <c r="T960" s="1013" t="s">
        <v>3759</v>
      </c>
      <c r="U960" s="1030">
        <v>42370</v>
      </c>
      <c r="V960" s="1016">
        <v>43465</v>
      </c>
      <c r="W960" s="1005">
        <v>1</v>
      </c>
      <c r="X960" s="1005"/>
    </row>
    <row r="961" spans="1:24" ht="24.95" customHeight="1">
      <c r="A961" s="56">
        <v>10</v>
      </c>
      <c r="B961" s="1020" t="s">
        <v>3749</v>
      </c>
      <c r="C961" s="1005" t="s">
        <v>3750</v>
      </c>
      <c r="D961" s="1021" t="s">
        <v>3797</v>
      </c>
      <c r="E961" s="1006" t="s">
        <v>3752</v>
      </c>
      <c r="F961" s="1007">
        <v>1995</v>
      </c>
      <c r="G961" s="1021" t="s">
        <v>3792</v>
      </c>
      <c r="H961" s="1018" t="s">
        <v>3798</v>
      </c>
      <c r="I961" s="1026" t="s">
        <v>3799</v>
      </c>
      <c r="J961" s="1031">
        <v>399</v>
      </c>
      <c r="K961" s="1027">
        <v>5287</v>
      </c>
      <c r="L961" s="1027">
        <v>81456</v>
      </c>
      <c r="M961" s="1027">
        <v>42778</v>
      </c>
      <c r="N961" s="1010">
        <f t="shared" si="45"/>
        <v>124234</v>
      </c>
      <c r="O961" s="1021"/>
      <c r="P961" s="1021"/>
      <c r="Q961" s="1021" t="s">
        <v>3769</v>
      </c>
      <c r="R961" s="1026" t="s">
        <v>3800</v>
      </c>
      <c r="S961" s="1012" t="s">
        <v>3758</v>
      </c>
      <c r="T961" s="1013" t="s">
        <v>3759</v>
      </c>
      <c r="U961" s="1030">
        <v>41609</v>
      </c>
      <c r="V961" s="1032">
        <v>43434</v>
      </c>
      <c r="W961" s="1014"/>
      <c r="X961" s="1014" t="s">
        <v>3760</v>
      </c>
    </row>
    <row r="962" spans="1:24" ht="24.95" customHeight="1">
      <c r="A962" s="56">
        <v>11</v>
      </c>
      <c r="B962" s="1020" t="s">
        <v>3749</v>
      </c>
      <c r="C962" s="1005" t="s">
        <v>3750</v>
      </c>
      <c r="D962" s="1021" t="s">
        <v>3801</v>
      </c>
      <c r="E962" s="1006" t="s">
        <v>3752</v>
      </c>
      <c r="F962" s="1007">
        <v>1995</v>
      </c>
      <c r="G962" s="1021" t="s">
        <v>3792</v>
      </c>
      <c r="H962" s="1018" t="s">
        <v>3802</v>
      </c>
      <c r="I962" s="1026" t="s">
        <v>3803</v>
      </c>
      <c r="J962" s="1027">
        <v>564</v>
      </c>
      <c r="K962" s="1027">
        <v>8680</v>
      </c>
      <c r="L962" s="1027">
        <v>134620</v>
      </c>
      <c r="M962" s="1027">
        <v>259584</v>
      </c>
      <c r="N962" s="1010">
        <f t="shared" si="45"/>
        <v>394204</v>
      </c>
      <c r="O962" s="1021"/>
      <c r="P962" s="1021"/>
      <c r="Q962" s="1021" t="s">
        <v>469</v>
      </c>
      <c r="R962" s="1026" t="s">
        <v>3804</v>
      </c>
      <c r="S962" s="1033">
        <v>718</v>
      </c>
      <c r="T962" s="1013" t="s">
        <v>3759</v>
      </c>
      <c r="U962" s="1016">
        <v>42736</v>
      </c>
      <c r="V962" s="1013">
        <v>42916</v>
      </c>
      <c r="W962" s="1005">
        <v>1</v>
      </c>
      <c r="X962" s="1005"/>
    </row>
    <row r="963" spans="1:24" ht="24.95" customHeight="1">
      <c r="A963" s="56">
        <v>12</v>
      </c>
      <c r="B963" s="1020" t="s">
        <v>3749</v>
      </c>
      <c r="C963" s="1005" t="s">
        <v>3750</v>
      </c>
      <c r="D963" s="1021" t="s">
        <v>3805</v>
      </c>
      <c r="E963" s="1006" t="s">
        <v>3752</v>
      </c>
      <c r="F963" s="1006">
        <v>1996</v>
      </c>
      <c r="G963" s="1021" t="s">
        <v>3792</v>
      </c>
      <c r="H963" s="1018" t="s">
        <v>3806</v>
      </c>
      <c r="I963" s="1026" t="s">
        <v>3807</v>
      </c>
      <c r="J963" s="1031">
        <v>799</v>
      </c>
      <c r="K963" s="1027">
        <v>12721</v>
      </c>
      <c r="L963" s="1027">
        <v>143294</v>
      </c>
      <c r="M963" s="1027">
        <v>405737</v>
      </c>
      <c r="N963" s="1010">
        <f t="shared" si="45"/>
        <v>549031</v>
      </c>
      <c r="O963" s="1021"/>
      <c r="P963" s="1021"/>
      <c r="Q963" s="1021" t="s">
        <v>469</v>
      </c>
      <c r="R963" s="1026" t="s">
        <v>759</v>
      </c>
      <c r="S963" s="1021" t="s">
        <v>3808</v>
      </c>
      <c r="T963" s="1013" t="s">
        <v>3759</v>
      </c>
      <c r="U963" s="1013">
        <v>42005</v>
      </c>
      <c r="V963" s="1013">
        <v>43100</v>
      </c>
      <c r="W963" s="1006"/>
      <c r="X963" s="1006" t="s">
        <v>3809</v>
      </c>
    </row>
    <row r="964" spans="1:24" ht="24.95" customHeight="1">
      <c r="A964" s="56">
        <v>13</v>
      </c>
      <c r="B964" s="1020" t="s">
        <v>3749</v>
      </c>
      <c r="C964" s="1005" t="s">
        <v>3750</v>
      </c>
      <c r="D964" s="1021" t="s">
        <v>3810</v>
      </c>
      <c r="E964" s="1006" t="s">
        <v>3752</v>
      </c>
      <c r="F964" s="1006">
        <v>2009</v>
      </c>
      <c r="G964" s="1021" t="s">
        <v>3792</v>
      </c>
      <c r="H964" s="1018" t="s">
        <v>3806</v>
      </c>
      <c r="I964" s="1026" t="s">
        <v>3811</v>
      </c>
      <c r="J964" s="1027">
        <v>325.14999999999998</v>
      </c>
      <c r="K964" s="1027">
        <v>12308</v>
      </c>
      <c r="L964" s="1027">
        <v>271271</v>
      </c>
      <c r="M964" s="1027">
        <v>275699</v>
      </c>
      <c r="N964" s="1010">
        <f t="shared" si="45"/>
        <v>546970</v>
      </c>
      <c r="O964" s="1021"/>
      <c r="P964" s="1021"/>
      <c r="Q964" s="1021" t="s">
        <v>537</v>
      </c>
      <c r="R964" s="1026" t="s">
        <v>3812</v>
      </c>
      <c r="S964" s="1029">
        <v>1251</v>
      </c>
      <c r="T964" s="1013" t="s">
        <v>3759</v>
      </c>
      <c r="U964" s="1030">
        <v>39873</v>
      </c>
      <c r="V964" s="1016">
        <v>43524</v>
      </c>
      <c r="W964" s="1005">
        <v>1</v>
      </c>
      <c r="X964" s="1005"/>
    </row>
    <row r="965" spans="1:24" ht="24.95" customHeight="1">
      <c r="A965" s="56">
        <v>14</v>
      </c>
      <c r="B965" s="1020" t="s">
        <v>3749</v>
      </c>
      <c r="C965" s="1005" t="s">
        <v>3750</v>
      </c>
      <c r="D965" s="1021" t="s">
        <v>3813</v>
      </c>
      <c r="E965" s="1006" t="s">
        <v>3752</v>
      </c>
      <c r="F965" s="1007">
        <v>1994</v>
      </c>
      <c r="G965" s="1021" t="s">
        <v>3792</v>
      </c>
      <c r="H965" s="1018" t="s">
        <v>3798</v>
      </c>
      <c r="I965" s="1026" t="s">
        <v>3814</v>
      </c>
      <c r="J965" s="1027">
        <v>523.36</v>
      </c>
      <c r="K965" s="1027">
        <v>9150</v>
      </c>
      <c r="L965" s="1027">
        <v>139393</v>
      </c>
      <c r="M965" s="1027">
        <v>113536</v>
      </c>
      <c r="N965" s="1010">
        <f t="shared" si="45"/>
        <v>252929</v>
      </c>
      <c r="O965" s="1021"/>
      <c r="P965" s="1021"/>
      <c r="Q965" s="1021" t="s">
        <v>469</v>
      </c>
      <c r="R965" s="1026" t="s">
        <v>3815</v>
      </c>
      <c r="S965" s="1029">
        <v>2437</v>
      </c>
      <c r="T965" s="1013" t="s">
        <v>3759</v>
      </c>
      <c r="U965" s="1016">
        <v>42736</v>
      </c>
      <c r="V965" s="1013">
        <v>43100</v>
      </c>
      <c r="W965" s="1005">
        <v>1</v>
      </c>
      <c r="X965" s="1005"/>
    </row>
    <row r="966" spans="1:24" ht="24.95" customHeight="1">
      <c r="A966" s="56">
        <v>15</v>
      </c>
      <c r="B966" s="1020" t="s">
        <v>3749</v>
      </c>
      <c r="C966" s="1005" t="s">
        <v>3750</v>
      </c>
      <c r="D966" s="1021" t="s">
        <v>3816</v>
      </c>
      <c r="E966" s="1006" t="s">
        <v>3817</v>
      </c>
      <c r="F966" s="1007">
        <v>1999</v>
      </c>
      <c r="G966" s="1021" t="s">
        <v>3792</v>
      </c>
      <c r="H966" s="1018" t="s">
        <v>3798</v>
      </c>
      <c r="I966" s="1026" t="s">
        <v>3818</v>
      </c>
      <c r="J966" s="1027">
        <v>1634.67</v>
      </c>
      <c r="K966" s="1027">
        <v>14694</v>
      </c>
      <c r="L966" s="1027">
        <v>375977</v>
      </c>
      <c r="M966" s="1027">
        <v>381448</v>
      </c>
      <c r="N966" s="1010">
        <f t="shared" si="45"/>
        <v>757425</v>
      </c>
      <c r="O966" s="1021"/>
      <c r="P966" s="1021"/>
      <c r="Q966" s="1021" t="s">
        <v>3764</v>
      </c>
      <c r="R966" s="1026" t="s">
        <v>3819</v>
      </c>
      <c r="S966" s="1029">
        <v>4287</v>
      </c>
      <c r="T966" s="1013" t="s">
        <v>3759</v>
      </c>
      <c r="U966" s="1030">
        <v>42186</v>
      </c>
      <c r="V966" s="1016">
        <v>42916</v>
      </c>
      <c r="W966" s="1005">
        <v>1</v>
      </c>
      <c r="X966" s="1005"/>
    </row>
    <row r="967" spans="1:24" ht="24.95" customHeight="1">
      <c r="A967" s="56">
        <v>16</v>
      </c>
      <c r="B967" s="1020" t="s">
        <v>3749</v>
      </c>
      <c r="C967" s="1005" t="s">
        <v>3750</v>
      </c>
      <c r="D967" s="1021" t="s">
        <v>3820</v>
      </c>
      <c r="E967" s="1006" t="s">
        <v>3752</v>
      </c>
      <c r="F967" s="1021">
        <v>1998</v>
      </c>
      <c r="G967" s="1021" t="s">
        <v>3792</v>
      </c>
      <c r="H967" s="1018" t="s">
        <v>3802</v>
      </c>
      <c r="I967" s="1026" t="s">
        <v>3821</v>
      </c>
      <c r="J967" s="1027">
        <v>946.85</v>
      </c>
      <c r="K967" s="1031">
        <v>8715</v>
      </c>
      <c r="L967" s="1027">
        <v>230921</v>
      </c>
      <c r="M967" s="1027">
        <v>231415</v>
      </c>
      <c r="N967" s="1010">
        <f t="shared" si="45"/>
        <v>462336</v>
      </c>
      <c r="O967" s="1021"/>
      <c r="P967" s="1021"/>
      <c r="Q967" s="1021" t="s">
        <v>497</v>
      </c>
      <c r="R967" s="1026" t="s">
        <v>3822</v>
      </c>
      <c r="S967" s="1029">
        <v>7088</v>
      </c>
      <c r="T967" s="1013" t="s">
        <v>3759</v>
      </c>
      <c r="U967" s="1016">
        <v>42736</v>
      </c>
      <c r="V967" s="1013">
        <v>43100</v>
      </c>
      <c r="W967" s="1005">
        <v>1</v>
      </c>
      <c r="X967" s="1005"/>
    </row>
    <row r="968" spans="1:24" ht="24.95" customHeight="1">
      <c r="A968" s="56">
        <v>17</v>
      </c>
      <c r="B968" s="1020" t="s">
        <v>3749</v>
      </c>
      <c r="C968" s="1005" t="s">
        <v>3750</v>
      </c>
      <c r="D968" s="1021" t="s">
        <v>3823</v>
      </c>
      <c r="E968" s="1006" t="s">
        <v>3752</v>
      </c>
      <c r="F968" s="1034">
        <v>1992</v>
      </c>
      <c r="G968" s="1021" t="s">
        <v>3792</v>
      </c>
      <c r="H968" s="1018" t="s">
        <v>3806</v>
      </c>
      <c r="I968" s="1026" t="s">
        <v>3824</v>
      </c>
      <c r="J968" s="1027">
        <v>127.09</v>
      </c>
      <c r="K968" s="1027">
        <v>5340</v>
      </c>
      <c r="L968" s="1027">
        <v>25920</v>
      </c>
      <c r="M968" s="1027">
        <v>87224</v>
      </c>
      <c r="N968" s="1010">
        <f t="shared" si="45"/>
        <v>113144</v>
      </c>
      <c r="O968" s="1021"/>
      <c r="P968" s="1021"/>
      <c r="Q968" s="1021" t="s">
        <v>469</v>
      </c>
      <c r="R968" s="1026" t="s">
        <v>3825</v>
      </c>
      <c r="S968" s="1033">
        <v>979</v>
      </c>
      <c r="T968" s="1013" t="s">
        <v>3759</v>
      </c>
      <c r="U968" s="1016">
        <v>42736</v>
      </c>
      <c r="V968" s="1013">
        <v>43100</v>
      </c>
      <c r="W968" s="1005">
        <v>1</v>
      </c>
      <c r="X968" s="1005"/>
    </row>
    <row r="969" spans="1:24" ht="24.95" customHeight="1">
      <c r="A969" s="56">
        <v>18</v>
      </c>
      <c r="B969" s="1020" t="s">
        <v>3749</v>
      </c>
      <c r="C969" s="1005" t="s">
        <v>3750</v>
      </c>
      <c r="D969" s="1021" t="s">
        <v>3826</v>
      </c>
      <c r="E969" s="1006" t="s">
        <v>3752</v>
      </c>
      <c r="F969" s="1021">
        <v>1998</v>
      </c>
      <c r="G969" s="1021" t="s">
        <v>3792</v>
      </c>
      <c r="H969" s="1018" t="s">
        <v>3798</v>
      </c>
      <c r="I969" s="1026" t="s">
        <v>3827</v>
      </c>
      <c r="J969" s="1027">
        <v>1058</v>
      </c>
      <c r="K969" s="1031">
        <v>11621</v>
      </c>
      <c r="L969" s="1027">
        <v>243454</v>
      </c>
      <c r="M969" s="1027">
        <v>186368</v>
      </c>
      <c r="N969" s="1010">
        <f t="shared" si="45"/>
        <v>429822</v>
      </c>
      <c r="O969" s="1021"/>
      <c r="P969" s="1021"/>
      <c r="Q969" s="1021" t="s">
        <v>469</v>
      </c>
      <c r="R969" s="1026" t="s">
        <v>3828</v>
      </c>
      <c r="S969" s="1029">
        <v>1620</v>
      </c>
      <c r="T969" s="1013" t="s">
        <v>3759</v>
      </c>
      <c r="U969" s="1016">
        <v>42736</v>
      </c>
      <c r="V969" s="1013">
        <v>43100</v>
      </c>
      <c r="W969" s="1005">
        <v>1</v>
      </c>
      <c r="X969" s="1005"/>
    </row>
    <row r="970" spans="1:24" ht="24.95" customHeight="1">
      <c r="A970" s="56">
        <v>19</v>
      </c>
      <c r="B970" s="1020" t="s">
        <v>3749</v>
      </c>
      <c r="C970" s="1005" t="s">
        <v>3750</v>
      </c>
      <c r="D970" s="1021" t="s">
        <v>3829</v>
      </c>
      <c r="E970" s="1006" t="s">
        <v>3752</v>
      </c>
      <c r="F970" s="1006">
        <v>1996</v>
      </c>
      <c r="G970" s="1021" t="s">
        <v>3792</v>
      </c>
      <c r="H970" s="1018" t="s">
        <v>3802</v>
      </c>
      <c r="I970" s="1026" t="s">
        <v>3830</v>
      </c>
      <c r="J970" s="1027">
        <v>625.94000000000005</v>
      </c>
      <c r="K970" s="1027">
        <v>9378</v>
      </c>
      <c r="L970" s="1027">
        <v>228086</v>
      </c>
      <c r="M970" s="1027">
        <v>263247</v>
      </c>
      <c r="N970" s="1010">
        <f t="shared" si="45"/>
        <v>491333</v>
      </c>
      <c r="O970" s="32"/>
      <c r="P970" s="32"/>
      <c r="Q970" s="1021" t="s">
        <v>3769</v>
      </c>
      <c r="R970" s="1026" t="s">
        <v>3831</v>
      </c>
      <c r="S970" s="1012" t="s">
        <v>3758</v>
      </c>
      <c r="T970" s="1013" t="s">
        <v>3759</v>
      </c>
      <c r="U970" s="1016">
        <v>42006</v>
      </c>
      <c r="V970" s="1013">
        <v>43466</v>
      </c>
      <c r="W970" s="1005"/>
      <c r="X970" s="1014" t="s">
        <v>3760</v>
      </c>
    </row>
    <row r="971" spans="1:24" ht="24.95" customHeight="1">
      <c r="A971" s="56">
        <v>20</v>
      </c>
      <c r="B971" s="1020" t="s">
        <v>3749</v>
      </c>
      <c r="C971" s="1005" t="s">
        <v>3750</v>
      </c>
      <c r="D971" s="1021" t="s">
        <v>3832</v>
      </c>
      <c r="E971" s="1006" t="s">
        <v>3752</v>
      </c>
      <c r="F971" s="1021">
        <v>2001</v>
      </c>
      <c r="G971" s="1021" t="s">
        <v>3792</v>
      </c>
      <c r="H971" s="1018" t="s">
        <v>3793</v>
      </c>
      <c r="I971" s="1026" t="s">
        <v>3833</v>
      </c>
      <c r="J971" s="1027">
        <v>1237.1300000000001</v>
      </c>
      <c r="K971" s="1027">
        <v>8026</v>
      </c>
      <c r="L971" s="1027">
        <v>307269</v>
      </c>
      <c r="M971" s="1027">
        <v>280107</v>
      </c>
      <c r="N971" s="1010">
        <f t="shared" si="45"/>
        <v>587376</v>
      </c>
      <c r="O971" s="32"/>
      <c r="P971" s="113"/>
      <c r="Q971" s="1021" t="s">
        <v>469</v>
      </c>
      <c r="R971" s="1026" t="s">
        <v>3834</v>
      </c>
      <c r="S971" s="1029">
        <v>4521</v>
      </c>
      <c r="T971" s="1013" t="s">
        <v>3759</v>
      </c>
      <c r="U971" s="1016">
        <v>42760</v>
      </c>
      <c r="V971" s="1013">
        <v>43124</v>
      </c>
      <c r="W971" s="1005">
        <v>1</v>
      </c>
      <c r="X971" s="1005"/>
    </row>
    <row r="972" spans="1:24" ht="24.95" customHeight="1">
      <c r="A972" s="56">
        <v>21</v>
      </c>
      <c r="B972" s="1020" t="s">
        <v>3749</v>
      </c>
      <c r="C972" s="1005" t="s">
        <v>3750</v>
      </c>
      <c r="D972" s="1021" t="s">
        <v>3835</v>
      </c>
      <c r="E972" s="1006" t="s">
        <v>3752</v>
      </c>
      <c r="F972" s="1021">
        <v>2001</v>
      </c>
      <c r="G972" s="1021" t="s">
        <v>3792</v>
      </c>
      <c r="H972" s="1018" t="s">
        <v>3793</v>
      </c>
      <c r="I972" s="1026" t="s">
        <v>3836</v>
      </c>
      <c r="J972" s="1027">
        <v>1049</v>
      </c>
      <c r="K972" s="1027">
        <v>16115</v>
      </c>
      <c r="L972" s="1027">
        <v>337984</v>
      </c>
      <c r="M972" s="1027">
        <v>73344</v>
      </c>
      <c r="N972" s="1010">
        <f t="shared" si="45"/>
        <v>411328</v>
      </c>
      <c r="O972" s="32"/>
      <c r="P972" s="32"/>
      <c r="Q972" s="1021" t="s">
        <v>469</v>
      </c>
      <c r="R972" s="1026" t="s">
        <v>3837</v>
      </c>
      <c r="S972" s="1029">
        <v>3705</v>
      </c>
      <c r="T972" s="1013" t="s">
        <v>3759</v>
      </c>
      <c r="U972" s="1016">
        <v>42736</v>
      </c>
      <c r="V972" s="1013">
        <v>43100</v>
      </c>
      <c r="W972" s="1005">
        <v>1</v>
      </c>
      <c r="X972" s="1005"/>
    </row>
    <row r="973" spans="1:24" ht="24.95" customHeight="1">
      <c r="A973" s="56">
        <v>22</v>
      </c>
      <c r="B973" s="1020" t="s">
        <v>3749</v>
      </c>
      <c r="C973" s="1005" t="s">
        <v>3750</v>
      </c>
      <c r="D973" s="1021" t="s">
        <v>3838</v>
      </c>
      <c r="E973" s="1006" t="s">
        <v>3752</v>
      </c>
      <c r="F973" s="1022">
        <v>1995</v>
      </c>
      <c r="G973" s="1021" t="s">
        <v>3792</v>
      </c>
      <c r="H973" s="1018" t="s">
        <v>3798</v>
      </c>
      <c r="I973" s="1026" t="s">
        <v>3839</v>
      </c>
      <c r="J973" s="1027">
        <v>0</v>
      </c>
      <c r="K973" s="1027">
        <v>13526</v>
      </c>
      <c r="L973" s="1027">
        <v>0</v>
      </c>
      <c r="M973" s="1027">
        <v>341863</v>
      </c>
      <c r="N973" s="1010">
        <f t="shared" si="45"/>
        <v>341863</v>
      </c>
      <c r="O973" s="32"/>
      <c r="P973" s="32"/>
      <c r="Q973" s="1021" t="s">
        <v>3756</v>
      </c>
      <c r="R973" s="1011" t="s">
        <v>3840</v>
      </c>
      <c r="S973" s="1012" t="s">
        <v>3758</v>
      </c>
      <c r="T973" s="1013" t="s">
        <v>3759</v>
      </c>
      <c r="U973" s="1016">
        <v>41518</v>
      </c>
      <c r="V973" s="1013">
        <v>43343</v>
      </c>
      <c r="W973" s="33"/>
      <c r="X973" s="1014" t="s">
        <v>3787</v>
      </c>
    </row>
    <row r="974" spans="1:24" ht="24.95" customHeight="1">
      <c r="A974" s="56">
        <v>23</v>
      </c>
      <c r="B974" s="1020" t="s">
        <v>3749</v>
      </c>
      <c r="C974" s="1005" t="s">
        <v>3750</v>
      </c>
      <c r="D974" s="1021" t="s">
        <v>3841</v>
      </c>
      <c r="E974" s="1006" t="s">
        <v>3752</v>
      </c>
      <c r="F974" s="1035">
        <v>1992</v>
      </c>
      <c r="G974" s="1021" t="s">
        <v>3792</v>
      </c>
      <c r="H974" s="1018" t="s">
        <v>3798</v>
      </c>
      <c r="I974" s="1026" t="s">
        <v>3842</v>
      </c>
      <c r="J974" s="1031">
        <v>356</v>
      </c>
      <c r="K974" s="1027">
        <v>10221</v>
      </c>
      <c r="L974" s="1027">
        <v>734900</v>
      </c>
      <c r="M974" s="1027">
        <v>189415</v>
      </c>
      <c r="N974" s="1010">
        <f t="shared" si="45"/>
        <v>924315</v>
      </c>
      <c r="O974" s="32"/>
      <c r="P974" s="32"/>
      <c r="Q974" s="1021" t="s">
        <v>537</v>
      </c>
      <c r="R974" s="1011" t="s">
        <v>3843</v>
      </c>
      <c r="S974" s="1012" t="s">
        <v>3758</v>
      </c>
      <c r="T974" s="1013" t="s">
        <v>3759</v>
      </c>
      <c r="U974" s="1016">
        <v>41456</v>
      </c>
      <c r="V974" s="1013">
        <v>43281</v>
      </c>
      <c r="W974" s="33"/>
      <c r="X974" s="1014" t="s">
        <v>3760</v>
      </c>
    </row>
    <row r="975" spans="1:24" ht="24.95" customHeight="1">
      <c r="A975" s="56">
        <v>24</v>
      </c>
      <c r="B975" s="1020" t="s">
        <v>3749</v>
      </c>
      <c r="C975" s="1005" t="s">
        <v>3750</v>
      </c>
      <c r="D975" s="1021" t="s">
        <v>3844</v>
      </c>
      <c r="E975" s="1006" t="s">
        <v>3752</v>
      </c>
      <c r="F975" s="1036">
        <v>1983</v>
      </c>
      <c r="G975" s="1021" t="s">
        <v>3792</v>
      </c>
      <c r="H975" s="1018" t="s">
        <v>3798</v>
      </c>
      <c r="I975" s="1026" t="s">
        <v>3845</v>
      </c>
      <c r="J975" s="1027">
        <v>0</v>
      </c>
      <c r="K975" s="1027">
        <v>1736</v>
      </c>
      <c r="L975" s="1027">
        <v>0</v>
      </c>
      <c r="M975" s="1027">
        <v>19096</v>
      </c>
      <c r="N975" s="1010">
        <f t="shared" si="45"/>
        <v>19096</v>
      </c>
      <c r="O975" s="32"/>
      <c r="P975" s="113"/>
      <c r="Q975" s="1021" t="s">
        <v>537</v>
      </c>
      <c r="R975" s="1011" t="s">
        <v>3846</v>
      </c>
      <c r="S975" s="1012" t="s">
        <v>3758</v>
      </c>
      <c r="T975" s="1013" t="s">
        <v>3759</v>
      </c>
      <c r="U975" s="1016">
        <v>41518</v>
      </c>
      <c r="V975" s="1013">
        <v>43343</v>
      </c>
      <c r="W975" s="33"/>
      <c r="X975" s="1014" t="s">
        <v>3760</v>
      </c>
    </row>
    <row r="976" spans="1:24" ht="24.95" customHeight="1">
      <c r="A976" s="68" t="s">
        <v>140</v>
      </c>
      <c r="B976" s="69"/>
      <c r="C976" s="69"/>
      <c r="D976" s="70">
        <v>24</v>
      </c>
      <c r="E976" s="70"/>
      <c r="F976" s="69"/>
      <c r="G976" s="69"/>
      <c r="H976" s="69"/>
      <c r="I976" s="69"/>
      <c r="J976" s="73">
        <v>16695</v>
      </c>
      <c r="K976" s="73">
        <v>255549</v>
      </c>
      <c r="L976" s="73">
        <v>3802940</v>
      </c>
      <c r="M976" s="73">
        <v>6430997</v>
      </c>
      <c r="N976" s="73">
        <f t="shared" si="45"/>
        <v>10233937</v>
      </c>
      <c r="O976" s="71"/>
      <c r="P976" s="73"/>
      <c r="Q976" s="73"/>
      <c r="R976" s="73"/>
      <c r="S976" s="72"/>
      <c r="T976" s="69"/>
      <c r="U976" s="69"/>
      <c r="V976" s="69"/>
      <c r="W976" s="74"/>
      <c r="X976" s="69"/>
    </row>
  </sheetData>
  <mergeCells count="59">
    <mergeCell ref="P769:P770"/>
    <mergeCell ref="J769:J770"/>
    <mergeCell ref="K769:K770"/>
    <mergeCell ref="L769:L770"/>
    <mergeCell ref="M769:M770"/>
    <mergeCell ref="N769:N770"/>
    <mergeCell ref="P681:P682"/>
    <mergeCell ref="J689:J690"/>
    <mergeCell ref="K689:K690"/>
    <mergeCell ref="L689:L690"/>
    <mergeCell ref="M689:M690"/>
    <mergeCell ref="N689:N690"/>
    <mergeCell ref="J681:J682"/>
    <mergeCell ref="K681:K682"/>
    <mergeCell ref="L681:L682"/>
    <mergeCell ref="M681:M682"/>
    <mergeCell ref="N681:N682"/>
    <mergeCell ref="A274:A275"/>
    <mergeCell ref="B274:B275"/>
    <mergeCell ref="C274:C275"/>
    <mergeCell ref="A278:A280"/>
    <mergeCell ref="B278:B280"/>
    <mergeCell ref="C278:C280"/>
    <mergeCell ref="A195:A196"/>
    <mergeCell ref="B195:B196"/>
    <mergeCell ref="C195:C196"/>
    <mergeCell ref="D195:D196"/>
    <mergeCell ref="A270:A273"/>
    <mergeCell ref="B270:B273"/>
    <mergeCell ref="C270:C273"/>
    <mergeCell ref="A188:A189"/>
    <mergeCell ref="B188:B189"/>
    <mergeCell ref="C188:C189"/>
    <mergeCell ref="D188:D189"/>
    <mergeCell ref="A191:A192"/>
    <mergeCell ref="B191:B192"/>
    <mergeCell ref="C191:C192"/>
    <mergeCell ref="D191:D192"/>
    <mergeCell ref="O3:P3"/>
    <mergeCell ref="A186:A187"/>
    <mergeCell ref="B186:B187"/>
    <mergeCell ref="C186:C187"/>
    <mergeCell ref="D186:D187"/>
    <mergeCell ref="L3:N3"/>
    <mergeCell ref="A3:A4"/>
    <mergeCell ref="B3:B4"/>
    <mergeCell ref="C3:C4"/>
    <mergeCell ref="D3:D4"/>
    <mergeCell ref="F3:F4"/>
    <mergeCell ref="J3:K3"/>
    <mergeCell ref="E3:E4"/>
    <mergeCell ref="G3:I3"/>
    <mergeCell ref="X3:X4"/>
    <mergeCell ref="Q3:R3"/>
    <mergeCell ref="T3:T4"/>
    <mergeCell ref="U3:U4"/>
    <mergeCell ref="V3:V4"/>
    <mergeCell ref="W3:W4"/>
    <mergeCell ref="S3:S4"/>
  </mergeCells>
  <phoneticPr fontId="5" type="noConversion"/>
  <dataValidations count="1">
    <dataValidation errorStyle="warning" allowBlank="1" showInputMessage="1" showErrorMessage="1" sqref="O565 L582:M583 J548:N550 N554:N557 J558:N558 N559:N565 J578:N578 J577:M577 Q565 N579 J538:M539 J522:N526 N527:N528 L584:N584"/>
  </dataValidations>
  <pageMargins left="0.15748031496062992" right="0.19685039370078741" top="0.59055118110236227" bottom="0.5511811023622047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9"/>
  <sheetViews>
    <sheetView tabSelected="1" zoomScaleNormal="100" workbookViewId="0">
      <selection activeCell="B21" sqref="B21"/>
    </sheetView>
  </sheetViews>
  <sheetFormatPr defaultColWidth="8.88671875" defaultRowHeight="13.5"/>
  <cols>
    <col min="1" max="1" width="3.6640625" style="1" customWidth="1"/>
    <col min="2" max="2" width="5.77734375" style="2" customWidth="1"/>
    <col min="3" max="3" width="6.88671875" style="7" customWidth="1"/>
    <col min="4" max="4" width="10.21875" style="2" bestFit="1" customWidth="1"/>
    <col min="5" max="5" width="7.44140625" style="2" customWidth="1"/>
    <col min="6" max="6" width="3.88671875" style="19" customWidth="1"/>
    <col min="7" max="7" width="7.44140625" style="19" customWidth="1"/>
    <col min="8" max="8" width="7.6640625" style="23" customWidth="1"/>
    <col min="9" max="9" width="10.77734375" style="8" customWidth="1"/>
    <col min="10" max="10" width="8.5546875" style="8" customWidth="1"/>
    <col min="11" max="11" width="8.44140625" style="8" customWidth="1"/>
    <col min="12" max="12" width="7.88671875" style="8" customWidth="1"/>
    <col min="13" max="13" width="8.88671875" style="8" customWidth="1"/>
    <col min="14" max="14" width="10.33203125" style="1" customWidth="1"/>
    <col min="15" max="15" width="29.77734375" style="1" bestFit="1" customWidth="1"/>
    <col min="16" max="16" width="15.109375" style="1" bestFit="1" customWidth="1"/>
    <col min="17" max="17" width="31.88671875" style="1" customWidth="1"/>
    <col min="18" max="18" width="10.6640625" style="1" bestFit="1" customWidth="1"/>
    <col min="19" max="16384" width="8.88671875" style="1"/>
  </cols>
  <sheetData>
    <row r="1" spans="1:18" ht="24">
      <c r="A1" s="47" t="s">
        <v>56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8" ht="20.25">
      <c r="A2" s="3"/>
      <c r="B2" s="3"/>
      <c r="C2" s="4"/>
      <c r="D2" s="3"/>
      <c r="E2" s="3"/>
      <c r="F2" s="20"/>
      <c r="G2" s="20"/>
      <c r="H2" s="24"/>
      <c r="I2" s="5"/>
      <c r="J2" s="5"/>
      <c r="K2" s="5"/>
      <c r="L2" s="5"/>
      <c r="M2" s="5"/>
      <c r="N2" s="6"/>
      <c r="O2" s="6"/>
      <c r="P2" s="6"/>
      <c r="Q2" s="6"/>
    </row>
    <row r="3" spans="1:18" s="10" customFormat="1" ht="28.5" customHeight="1">
      <c r="A3" s="1488" t="s">
        <v>62</v>
      </c>
      <c r="B3" s="1488" t="s">
        <v>10</v>
      </c>
      <c r="C3" s="1488" t="s">
        <v>25</v>
      </c>
      <c r="D3" s="1488" t="s">
        <v>11</v>
      </c>
      <c r="E3" s="1488" t="s">
        <v>12</v>
      </c>
      <c r="F3" s="1488" t="s">
        <v>49</v>
      </c>
      <c r="G3" s="1469" t="s">
        <v>51</v>
      </c>
      <c r="H3" s="1469"/>
      <c r="I3" s="1470"/>
      <c r="J3" s="1489" t="s">
        <v>13</v>
      </c>
      <c r="K3" s="1489"/>
      <c r="L3" s="1489" t="s">
        <v>14</v>
      </c>
      <c r="M3" s="1489"/>
      <c r="N3" s="1489"/>
      <c r="O3" s="1487" t="s">
        <v>57</v>
      </c>
      <c r="P3" s="1487"/>
      <c r="Q3" s="1487"/>
      <c r="R3" s="1487"/>
    </row>
    <row r="4" spans="1:18" s="10" customFormat="1" ht="36.75" customHeight="1">
      <c r="A4" s="1488"/>
      <c r="B4" s="1488"/>
      <c r="C4" s="1488"/>
      <c r="D4" s="1488"/>
      <c r="E4" s="1488"/>
      <c r="F4" s="1488"/>
      <c r="G4" s="51" t="s">
        <v>2</v>
      </c>
      <c r="H4" s="51" t="s">
        <v>48</v>
      </c>
      <c r="I4" s="52" t="s">
        <v>3</v>
      </c>
      <c r="J4" s="54" t="s">
        <v>15</v>
      </c>
      <c r="K4" s="54" t="s">
        <v>16</v>
      </c>
      <c r="L4" s="54" t="s">
        <v>7</v>
      </c>
      <c r="M4" s="54" t="s">
        <v>8</v>
      </c>
      <c r="N4" s="54" t="s">
        <v>9</v>
      </c>
      <c r="O4" s="53" t="s">
        <v>52</v>
      </c>
      <c r="P4" s="53" t="s">
        <v>53</v>
      </c>
      <c r="Q4" s="53" t="s">
        <v>54</v>
      </c>
      <c r="R4" s="55" t="s">
        <v>55</v>
      </c>
    </row>
    <row r="5" spans="1:18" s="50" customFormat="1" ht="24.95" customHeight="1">
      <c r="A5" s="1157">
        <v>1</v>
      </c>
      <c r="B5" s="1143" t="s">
        <v>121</v>
      </c>
      <c r="C5" s="1143" t="s">
        <v>122</v>
      </c>
      <c r="D5" s="1143" t="s">
        <v>123</v>
      </c>
      <c r="E5" s="1143">
        <v>2001</v>
      </c>
      <c r="F5" s="1143" t="s">
        <v>124</v>
      </c>
      <c r="G5" s="1145" t="s">
        <v>125</v>
      </c>
      <c r="H5" s="1145" t="s">
        <v>126</v>
      </c>
      <c r="I5" s="1145" t="s">
        <v>127</v>
      </c>
      <c r="J5" s="1219">
        <v>382.2</v>
      </c>
      <c r="K5" s="1219">
        <v>4140</v>
      </c>
      <c r="L5" s="1220">
        <v>48358</v>
      </c>
      <c r="M5" s="1220">
        <v>894240</v>
      </c>
      <c r="N5" s="1221">
        <f>SUM(L5:M5)</f>
        <v>942598</v>
      </c>
      <c r="O5" s="1157" t="s">
        <v>139</v>
      </c>
      <c r="P5" s="1157"/>
      <c r="Q5" s="1222" t="s">
        <v>129</v>
      </c>
      <c r="R5" s="1157"/>
    </row>
    <row r="6" spans="1:18" s="50" customFormat="1" ht="24.95" customHeight="1">
      <c r="A6" s="1157">
        <v>2</v>
      </c>
      <c r="B6" s="1143" t="s">
        <v>121</v>
      </c>
      <c r="C6" s="1143" t="s">
        <v>122</v>
      </c>
      <c r="D6" s="1143" t="s">
        <v>130</v>
      </c>
      <c r="E6" s="1143">
        <v>2011</v>
      </c>
      <c r="F6" s="1143" t="s">
        <v>124</v>
      </c>
      <c r="G6" s="1145" t="s">
        <v>125</v>
      </c>
      <c r="H6" s="1145" t="s">
        <v>131</v>
      </c>
      <c r="I6" s="1145" t="s">
        <v>132</v>
      </c>
      <c r="J6" s="1219">
        <v>1616.57</v>
      </c>
      <c r="K6" s="1219">
        <v>6436</v>
      </c>
      <c r="L6" s="1220">
        <v>618960</v>
      </c>
      <c r="M6" s="1220">
        <v>1414700</v>
      </c>
      <c r="N6" s="1221">
        <f t="shared" ref="N6:N10" si="0">SUM(L6:M6)</f>
        <v>2033660</v>
      </c>
      <c r="O6" s="1154" t="s">
        <v>139</v>
      </c>
      <c r="P6" s="1157"/>
      <c r="Q6" s="1222" t="s">
        <v>129</v>
      </c>
      <c r="R6" s="1157"/>
    </row>
    <row r="7" spans="1:18" s="50" customFormat="1" ht="24.95" customHeight="1">
      <c r="A7" s="1157">
        <v>3</v>
      </c>
      <c r="B7" s="1143" t="s">
        <v>145</v>
      </c>
      <c r="C7" s="1143" t="s">
        <v>157</v>
      </c>
      <c r="D7" s="1143" t="s">
        <v>158</v>
      </c>
      <c r="E7" s="1143">
        <v>2011</v>
      </c>
      <c r="F7" s="1143" t="s">
        <v>148</v>
      </c>
      <c r="G7" s="1145" t="s">
        <v>159</v>
      </c>
      <c r="H7" s="1145" t="s">
        <v>160</v>
      </c>
      <c r="I7" s="1145" t="s">
        <v>161</v>
      </c>
      <c r="J7" s="1219">
        <v>905.31</v>
      </c>
      <c r="K7" s="1219">
        <v>10078</v>
      </c>
      <c r="L7" s="1220">
        <v>393086</v>
      </c>
      <c r="M7" s="1220">
        <v>2267550</v>
      </c>
      <c r="N7" s="1221">
        <f t="shared" si="0"/>
        <v>2660636</v>
      </c>
      <c r="O7" s="1154" t="s">
        <v>162</v>
      </c>
      <c r="P7" s="1157"/>
      <c r="Q7" s="1154"/>
      <c r="R7" s="1157"/>
    </row>
    <row r="8" spans="1:18" s="50" customFormat="1" ht="24.95" customHeight="1">
      <c r="A8" s="1157">
        <v>4</v>
      </c>
      <c r="B8" s="1143" t="s">
        <v>121</v>
      </c>
      <c r="C8" s="1143" t="s">
        <v>122</v>
      </c>
      <c r="D8" s="1143" t="s">
        <v>133</v>
      </c>
      <c r="E8" s="1143">
        <v>2013</v>
      </c>
      <c r="F8" s="1143" t="s">
        <v>124</v>
      </c>
      <c r="G8" s="1145" t="s">
        <v>125</v>
      </c>
      <c r="H8" s="1145" t="s">
        <v>134</v>
      </c>
      <c r="I8" s="1145" t="s">
        <v>135</v>
      </c>
      <c r="J8" s="1219">
        <v>1006.39</v>
      </c>
      <c r="K8" s="1219">
        <v>7745</v>
      </c>
      <c r="L8" s="1220">
        <v>382013</v>
      </c>
      <c r="M8" s="1220">
        <v>1363436</v>
      </c>
      <c r="N8" s="1221">
        <f t="shared" si="0"/>
        <v>1745449</v>
      </c>
      <c r="O8" s="1154" t="s">
        <v>139</v>
      </c>
      <c r="P8" s="1157"/>
      <c r="Q8" s="1222" t="s">
        <v>129</v>
      </c>
      <c r="R8" s="1157"/>
    </row>
    <row r="9" spans="1:18" s="50" customFormat="1" ht="24.95" customHeight="1">
      <c r="A9" s="1157">
        <v>5</v>
      </c>
      <c r="B9" s="1143" t="s">
        <v>121</v>
      </c>
      <c r="C9" s="1143" t="s">
        <v>122</v>
      </c>
      <c r="D9" s="1143" t="s">
        <v>136</v>
      </c>
      <c r="E9" s="1143">
        <v>2016</v>
      </c>
      <c r="F9" s="1143" t="s">
        <v>124</v>
      </c>
      <c r="G9" s="1145" t="s">
        <v>125</v>
      </c>
      <c r="H9" s="1145" t="s">
        <v>137</v>
      </c>
      <c r="I9" s="1145" t="s">
        <v>138</v>
      </c>
      <c r="J9" s="1219">
        <v>5092.95</v>
      </c>
      <c r="K9" s="1219">
        <v>18763</v>
      </c>
      <c r="L9" s="1220">
        <v>2417011</v>
      </c>
      <c r="M9" s="1220">
        <v>7333610</v>
      </c>
      <c r="N9" s="1221">
        <f t="shared" si="0"/>
        <v>9750621</v>
      </c>
      <c r="O9" s="1223"/>
      <c r="P9" s="1157"/>
      <c r="Q9" s="1040" t="s">
        <v>144</v>
      </c>
      <c r="R9" s="1157"/>
    </row>
    <row r="10" spans="1:18" s="50" customFormat="1" ht="42" customHeight="1">
      <c r="A10" s="1157">
        <v>6</v>
      </c>
      <c r="B10" s="1143" t="s">
        <v>145</v>
      </c>
      <c r="C10" s="1143" t="s">
        <v>157</v>
      </c>
      <c r="D10" s="1143" t="s">
        <v>163</v>
      </c>
      <c r="E10" s="1143">
        <v>2017</v>
      </c>
      <c r="F10" s="1143" t="s">
        <v>148</v>
      </c>
      <c r="G10" s="1145" t="s">
        <v>159</v>
      </c>
      <c r="H10" s="1145" t="s">
        <v>166</v>
      </c>
      <c r="I10" s="1145" t="s">
        <v>167</v>
      </c>
      <c r="J10" s="1219">
        <v>2034.71</v>
      </c>
      <c r="K10" s="1219">
        <v>14347</v>
      </c>
      <c r="L10" s="1220">
        <v>425674</v>
      </c>
      <c r="M10" s="1220">
        <v>2995706</v>
      </c>
      <c r="N10" s="1221">
        <f t="shared" si="0"/>
        <v>3421380</v>
      </c>
      <c r="O10" s="1223" t="s">
        <v>173</v>
      </c>
      <c r="P10" s="1157"/>
      <c r="Q10" s="1040"/>
      <c r="R10" s="1157"/>
    </row>
    <row r="11" spans="1:18" s="50" customFormat="1" ht="24.95" customHeight="1">
      <c r="A11" s="1224" t="s">
        <v>140</v>
      </c>
      <c r="B11" s="1225" t="s">
        <v>128</v>
      </c>
      <c r="C11" s="1225" t="s">
        <v>128</v>
      </c>
      <c r="D11" s="1225" t="s">
        <v>128</v>
      </c>
      <c r="E11" s="1225" t="s">
        <v>141</v>
      </c>
      <c r="F11" s="1225" t="s">
        <v>128</v>
      </c>
      <c r="G11" s="1225" t="s">
        <v>128</v>
      </c>
      <c r="H11" s="1225" t="s">
        <v>128</v>
      </c>
      <c r="I11" s="1225" t="s">
        <v>128</v>
      </c>
      <c r="J11" s="1226">
        <f>SUM(J5:J10)</f>
        <v>11038.130000000001</v>
      </c>
      <c r="K11" s="1226">
        <f t="shared" ref="K11:N11" si="1">SUM(K5:K10)</f>
        <v>61509</v>
      </c>
      <c r="L11" s="1226">
        <f t="shared" si="1"/>
        <v>4285102</v>
      </c>
      <c r="M11" s="1226">
        <f t="shared" si="1"/>
        <v>16269242</v>
      </c>
      <c r="N11" s="1226">
        <f t="shared" si="1"/>
        <v>20554344</v>
      </c>
      <c r="O11" s="1227"/>
      <c r="P11" s="1224"/>
      <c r="Q11" s="1228"/>
      <c r="R11" s="1224"/>
    </row>
    <row r="12" spans="1:18" s="50" customFormat="1" ht="24.95" customHeight="1">
      <c r="A12" s="1157">
        <v>1</v>
      </c>
      <c r="B12" s="1149" t="s">
        <v>4765</v>
      </c>
      <c r="C12" s="1149" t="s">
        <v>4766</v>
      </c>
      <c r="D12" s="1154" t="s">
        <v>4767</v>
      </c>
      <c r="E12" s="1154">
        <v>1997</v>
      </c>
      <c r="F12" s="1154" t="s">
        <v>375</v>
      </c>
      <c r="G12" s="1155" t="s">
        <v>4768</v>
      </c>
      <c r="H12" s="1155" t="s">
        <v>4769</v>
      </c>
      <c r="I12" s="1155" t="s">
        <v>4770</v>
      </c>
      <c r="J12" s="1156">
        <v>594</v>
      </c>
      <c r="K12" s="1156">
        <v>9908</v>
      </c>
      <c r="L12" s="1156">
        <v>135120</v>
      </c>
      <c r="M12" s="1156">
        <v>445560</v>
      </c>
      <c r="N12" s="1156">
        <v>580680</v>
      </c>
      <c r="O12" s="600" t="s">
        <v>4771</v>
      </c>
      <c r="P12" s="1157"/>
      <c r="Q12" s="1157"/>
      <c r="R12" s="1157"/>
    </row>
    <row r="13" spans="1:18" s="50" customFormat="1" ht="24.95" customHeight="1">
      <c r="A13" s="1157">
        <v>2</v>
      </c>
      <c r="B13" s="1149" t="s">
        <v>4765</v>
      </c>
      <c r="C13" s="1149" t="s">
        <v>4766</v>
      </c>
      <c r="D13" s="1154" t="s">
        <v>4772</v>
      </c>
      <c r="E13" s="1154">
        <v>1994</v>
      </c>
      <c r="F13" s="1154" t="s">
        <v>375</v>
      </c>
      <c r="G13" s="1155" t="s">
        <v>4768</v>
      </c>
      <c r="H13" s="1155" t="s">
        <v>4773</v>
      </c>
      <c r="I13" s="1155" t="s">
        <v>4774</v>
      </c>
      <c r="J13" s="1156">
        <v>531</v>
      </c>
      <c r="K13" s="1156">
        <v>4846</v>
      </c>
      <c r="L13" s="1156">
        <v>10667</v>
      </c>
      <c r="M13" s="1156">
        <v>378473</v>
      </c>
      <c r="N13" s="1156">
        <v>389140</v>
      </c>
      <c r="O13" s="1157" t="s">
        <v>4775</v>
      </c>
      <c r="P13" s="1157"/>
      <c r="Q13" s="1222"/>
      <c r="R13" s="1157"/>
    </row>
    <row r="14" spans="1:18" s="50" customFormat="1" ht="24.95" customHeight="1">
      <c r="A14" s="1157">
        <v>3</v>
      </c>
      <c r="B14" s="1149" t="s">
        <v>4765</v>
      </c>
      <c r="C14" s="1149" t="s">
        <v>4766</v>
      </c>
      <c r="D14" s="1154" t="s">
        <v>4776</v>
      </c>
      <c r="E14" s="1154">
        <v>2016</v>
      </c>
      <c r="F14" s="1154" t="s">
        <v>375</v>
      </c>
      <c r="G14" s="1155" t="s">
        <v>4768</v>
      </c>
      <c r="H14" s="1155" t="s">
        <v>4777</v>
      </c>
      <c r="I14" s="1155" t="s">
        <v>4778</v>
      </c>
      <c r="J14" s="1156">
        <v>2249</v>
      </c>
      <c r="K14" s="1156">
        <v>12956</v>
      </c>
      <c r="L14" s="1156">
        <v>876622</v>
      </c>
      <c r="M14" s="1156">
        <v>1697236</v>
      </c>
      <c r="N14" s="1156">
        <v>2573858</v>
      </c>
      <c r="O14" s="1157"/>
      <c r="P14" s="1157"/>
      <c r="Q14" s="1149" t="s">
        <v>4779</v>
      </c>
      <c r="R14" s="1157"/>
    </row>
    <row r="15" spans="1:18" s="50" customFormat="1" ht="24.95" customHeight="1">
      <c r="A15" s="1157">
        <v>4</v>
      </c>
      <c r="B15" s="1149" t="s">
        <v>4765</v>
      </c>
      <c r="C15" s="1149" t="s">
        <v>373</v>
      </c>
      <c r="D15" s="1154" t="s">
        <v>4780</v>
      </c>
      <c r="E15" s="1154">
        <v>2015</v>
      </c>
      <c r="F15" s="1154" t="s">
        <v>375</v>
      </c>
      <c r="G15" s="1155" t="s">
        <v>4781</v>
      </c>
      <c r="H15" s="1155" t="s">
        <v>4782</v>
      </c>
      <c r="I15" s="1155">
        <v>262</v>
      </c>
      <c r="J15" s="1156">
        <v>8035</v>
      </c>
      <c r="K15" s="1156">
        <v>16862</v>
      </c>
      <c r="L15" s="1156">
        <v>4755939</v>
      </c>
      <c r="M15" s="1156">
        <v>6694135</v>
      </c>
      <c r="N15" s="1156">
        <v>11450074</v>
      </c>
      <c r="O15" s="1157"/>
      <c r="P15" s="1157"/>
      <c r="Q15" s="1149" t="s">
        <v>4783</v>
      </c>
      <c r="R15" s="1157"/>
    </row>
    <row r="16" spans="1:18" s="50" customFormat="1" ht="24.95" customHeight="1">
      <c r="A16" s="1224" t="s">
        <v>140</v>
      </c>
      <c r="B16" s="1225" t="s">
        <v>128</v>
      </c>
      <c r="C16" s="1225" t="s">
        <v>128</v>
      </c>
      <c r="D16" s="1225" t="s">
        <v>128</v>
      </c>
      <c r="E16" s="1225" t="s">
        <v>141</v>
      </c>
      <c r="F16" s="1225" t="s">
        <v>128</v>
      </c>
      <c r="G16" s="1225" t="s">
        <v>128</v>
      </c>
      <c r="H16" s="1225" t="s">
        <v>128</v>
      </c>
      <c r="I16" s="1225" t="s">
        <v>128</v>
      </c>
      <c r="J16" s="1226">
        <v>11409</v>
      </c>
      <c r="K16" s="1226">
        <v>44572</v>
      </c>
      <c r="L16" s="1226">
        <v>5778348</v>
      </c>
      <c r="M16" s="1226">
        <v>9215404</v>
      </c>
      <c r="N16" s="1226">
        <v>14993752</v>
      </c>
      <c r="O16" s="1227"/>
      <c r="P16" s="1224"/>
      <c r="Q16" s="1228"/>
      <c r="R16" s="1224"/>
    </row>
    <row r="17" spans="1:18" s="882" customFormat="1" ht="30" customHeight="1">
      <c r="A17" s="600">
        <v>1</v>
      </c>
      <c r="B17" s="1149" t="s">
        <v>261</v>
      </c>
      <c r="C17" s="1149" t="s">
        <v>273</v>
      </c>
      <c r="D17" s="1149" t="s">
        <v>4784</v>
      </c>
      <c r="E17" s="1149">
        <v>1994</v>
      </c>
      <c r="F17" s="1149" t="s">
        <v>225</v>
      </c>
      <c r="G17" s="1150" t="s">
        <v>304</v>
      </c>
      <c r="H17" s="1150" t="s">
        <v>4785</v>
      </c>
      <c r="I17" s="1151" t="s">
        <v>4786</v>
      </c>
      <c r="J17" s="1152">
        <v>0</v>
      </c>
      <c r="K17" s="1152">
        <v>6985</v>
      </c>
      <c r="L17" s="1152">
        <v>0</v>
      </c>
      <c r="M17" s="1152">
        <v>12526</v>
      </c>
      <c r="N17" s="1152">
        <f>M17+L17</f>
        <v>12526</v>
      </c>
      <c r="O17" s="600" t="s">
        <v>4787</v>
      </c>
      <c r="P17" s="600"/>
      <c r="Q17" s="1149"/>
      <c r="R17" s="600"/>
    </row>
    <row r="18" spans="1:18" s="882" customFormat="1" ht="30" customHeight="1">
      <c r="A18" s="600">
        <v>2</v>
      </c>
      <c r="B18" s="1149" t="s">
        <v>261</v>
      </c>
      <c r="C18" s="1149" t="s">
        <v>273</v>
      </c>
      <c r="D18" s="1149" t="s">
        <v>4788</v>
      </c>
      <c r="E18" s="1149">
        <v>1995</v>
      </c>
      <c r="F18" s="1149" t="s">
        <v>225</v>
      </c>
      <c r="G18" s="1150" t="s">
        <v>304</v>
      </c>
      <c r="H18" s="1150" t="s">
        <v>4789</v>
      </c>
      <c r="I18" s="1151" t="s">
        <v>4790</v>
      </c>
      <c r="J18" s="1152">
        <v>1081.26</v>
      </c>
      <c r="K18" s="1152">
        <v>6183</v>
      </c>
      <c r="L18" s="1152">
        <v>185030</v>
      </c>
      <c r="M18" s="1152">
        <v>172505</v>
      </c>
      <c r="N18" s="1152">
        <f t="shared" ref="N18:N22" si="2">M18+L18</f>
        <v>357535</v>
      </c>
      <c r="O18" s="600" t="s">
        <v>4791</v>
      </c>
      <c r="P18" s="600"/>
      <c r="Q18" s="1149"/>
      <c r="R18" s="600"/>
    </row>
    <row r="19" spans="1:18" s="882" customFormat="1" ht="30" customHeight="1">
      <c r="A19" s="600">
        <v>3</v>
      </c>
      <c r="B19" s="1149" t="s">
        <v>261</v>
      </c>
      <c r="C19" s="1149" t="s">
        <v>273</v>
      </c>
      <c r="D19" s="1149" t="s">
        <v>4792</v>
      </c>
      <c r="E19" s="1149">
        <v>1998</v>
      </c>
      <c r="F19" s="1149" t="s">
        <v>225</v>
      </c>
      <c r="G19" s="1150" t="s">
        <v>304</v>
      </c>
      <c r="H19" s="1150" t="s">
        <v>322</v>
      </c>
      <c r="I19" s="1151" t="s">
        <v>4793</v>
      </c>
      <c r="J19" s="1152">
        <v>1036</v>
      </c>
      <c r="K19" s="1152">
        <v>11972</v>
      </c>
      <c r="L19" s="1152">
        <v>86332</v>
      </c>
      <c r="M19" s="1152">
        <v>181642</v>
      </c>
      <c r="N19" s="1152">
        <f t="shared" si="2"/>
        <v>267974</v>
      </c>
      <c r="O19" s="600" t="s">
        <v>4791</v>
      </c>
      <c r="P19" s="600"/>
      <c r="Q19" s="1149"/>
      <c r="R19" s="600"/>
    </row>
    <row r="20" spans="1:18" s="882" customFormat="1" ht="30" customHeight="1">
      <c r="A20" s="600">
        <v>4</v>
      </c>
      <c r="B20" s="1149" t="s">
        <v>261</v>
      </c>
      <c r="C20" s="1149" t="s">
        <v>236</v>
      </c>
      <c r="D20" s="1149" t="s">
        <v>4794</v>
      </c>
      <c r="E20" s="1149">
        <v>1999</v>
      </c>
      <c r="F20" s="1149" t="s">
        <v>238</v>
      </c>
      <c r="G20" s="1150" t="s">
        <v>304</v>
      </c>
      <c r="H20" s="1150" t="s">
        <v>4795</v>
      </c>
      <c r="I20" s="1150" t="s">
        <v>4796</v>
      </c>
      <c r="J20" s="1152">
        <v>753.58</v>
      </c>
      <c r="K20" s="1152">
        <v>17271</v>
      </c>
      <c r="L20" s="1152">
        <v>144201</v>
      </c>
      <c r="M20" s="1152">
        <v>665187</v>
      </c>
      <c r="N20" s="1152">
        <f t="shared" si="2"/>
        <v>809388</v>
      </c>
      <c r="O20" s="600" t="s">
        <v>4791</v>
      </c>
      <c r="P20" s="600"/>
      <c r="Q20" s="600"/>
      <c r="R20" s="600"/>
    </row>
    <row r="21" spans="1:18" s="882" customFormat="1" ht="30" customHeight="1">
      <c r="A21" s="600">
        <v>5</v>
      </c>
      <c r="B21" s="1149" t="s">
        <v>261</v>
      </c>
      <c r="C21" s="1149" t="s">
        <v>273</v>
      </c>
      <c r="D21" s="1149" t="s">
        <v>4797</v>
      </c>
      <c r="E21" s="1149">
        <v>2001</v>
      </c>
      <c r="F21" s="1149" t="s">
        <v>225</v>
      </c>
      <c r="G21" s="1150" t="s">
        <v>304</v>
      </c>
      <c r="H21" s="1150" t="s">
        <v>4798</v>
      </c>
      <c r="I21" s="1150" t="s">
        <v>4799</v>
      </c>
      <c r="J21" s="1152">
        <v>1090.27</v>
      </c>
      <c r="K21" s="1152">
        <v>9055</v>
      </c>
      <c r="L21" s="1152">
        <v>81130</v>
      </c>
      <c r="M21" s="1152">
        <v>469945</v>
      </c>
      <c r="N21" s="1152">
        <f t="shared" si="2"/>
        <v>551075</v>
      </c>
      <c r="O21" s="1055" t="s">
        <v>4800</v>
      </c>
      <c r="P21" s="600"/>
      <c r="Q21" s="1149"/>
      <c r="R21" s="600"/>
    </row>
    <row r="22" spans="1:18" s="882" customFormat="1" ht="30" customHeight="1">
      <c r="A22" s="600">
        <v>6</v>
      </c>
      <c r="B22" s="1149" t="s">
        <v>261</v>
      </c>
      <c r="C22" s="1149" t="s">
        <v>236</v>
      </c>
      <c r="D22" s="1149" t="s">
        <v>4801</v>
      </c>
      <c r="E22" s="1149">
        <v>2015</v>
      </c>
      <c r="F22" s="1149" t="s">
        <v>225</v>
      </c>
      <c r="G22" s="1150" t="s">
        <v>304</v>
      </c>
      <c r="H22" s="1150" t="s">
        <v>4802</v>
      </c>
      <c r="I22" s="1150" t="s">
        <v>4803</v>
      </c>
      <c r="J22" s="1152">
        <v>1803.16</v>
      </c>
      <c r="K22" s="1152">
        <f>10176+73</f>
        <v>10249</v>
      </c>
      <c r="L22" s="1152">
        <v>1025785</v>
      </c>
      <c r="M22" s="1152">
        <f>705065+5387</f>
        <v>710452</v>
      </c>
      <c r="N22" s="1152">
        <f t="shared" si="2"/>
        <v>1736237</v>
      </c>
      <c r="O22" s="600"/>
      <c r="P22" s="600"/>
      <c r="Q22" s="1229" t="s">
        <v>4804</v>
      </c>
      <c r="R22" s="1149"/>
    </row>
    <row r="23" spans="1:18" s="50" customFormat="1" ht="24.95" customHeight="1">
      <c r="A23" s="1224" t="s">
        <v>140</v>
      </c>
      <c r="B23" s="1225" t="s">
        <v>128</v>
      </c>
      <c r="C23" s="1225" t="s">
        <v>128</v>
      </c>
      <c r="D23" s="1225" t="s">
        <v>128</v>
      </c>
      <c r="E23" s="1225" t="s">
        <v>141</v>
      </c>
      <c r="F23" s="1225" t="s">
        <v>128</v>
      </c>
      <c r="G23" s="1225" t="s">
        <v>128</v>
      </c>
      <c r="H23" s="1225" t="s">
        <v>128</v>
      </c>
      <c r="I23" s="1225" t="s">
        <v>128</v>
      </c>
      <c r="J23" s="1226">
        <v>5764</v>
      </c>
      <c r="K23" s="1226">
        <v>61715</v>
      </c>
      <c r="L23" s="1226">
        <v>1522478</v>
      </c>
      <c r="M23" s="1226">
        <v>2212257</v>
      </c>
      <c r="N23" s="1226">
        <v>3734735</v>
      </c>
      <c r="O23" s="1227"/>
      <c r="P23" s="1224"/>
      <c r="Q23" s="1228"/>
      <c r="R23" s="1224"/>
    </row>
    <row r="24" spans="1:18" s="50" customFormat="1" ht="24.95" customHeight="1">
      <c r="A24" s="1157">
        <v>1</v>
      </c>
      <c r="B24" s="1222" t="s">
        <v>4805</v>
      </c>
      <c r="C24" s="1222" t="s">
        <v>4806</v>
      </c>
      <c r="D24" s="1222" t="s">
        <v>4807</v>
      </c>
      <c r="E24" s="1222"/>
      <c r="F24" s="1222"/>
      <c r="G24" s="1230"/>
      <c r="H24" s="1230"/>
      <c r="I24" s="1231"/>
      <c r="J24" s="1232"/>
      <c r="K24" s="1232"/>
      <c r="L24" s="1232"/>
      <c r="M24" s="1232"/>
      <c r="N24" s="1232"/>
      <c r="O24" s="1153"/>
      <c r="P24" s="1153"/>
      <c r="Q24" s="1222"/>
      <c r="R24" s="1153"/>
    </row>
    <row r="25" spans="1:18" s="50" customFormat="1" ht="24.95" customHeight="1">
      <c r="A25" s="1224" t="s">
        <v>140</v>
      </c>
      <c r="B25" s="1225" t="s">
        <v>128</v>
      </c>
      <c r="C25" s="1225" t="s">
        <v>128</v>
      </c>
      <c r="D25" s="1225" t="s">
        <v>128</v>
      </c>
      <c r="E25" s="1225" t="s">
        <v>141</v>
      </c>
      <c r="F25" s="1225" t="s">
        <v>128</v>
      </c>
      <c r="G25" s="1225" t="s">
        <v>128</v>
      </c>
      <c r="H25" s="1225" t="s">
        <v>128</v>
      </c>
      <c r="I25" s="1225" t="s">
        <v>128</v>
      </c>
      <c r="J25" s="1226"/>
      <c r="K25" s="1226"/>
      <c r="L25" s="1226"/>
      <c r="M25" s="1226"/>
      <c r="N25" s="1226"/>
      <c r="O25" s="1227"/>
      <c r="P25" s="1224"/>
      <c r="Q25" s="1228"/>
      <c r="R25" s="1224"/>
    </row>
    <row r="26" spans="1:18" s="1037" customFormat="1" ht="24.95" customHeight="1">
      <c r="A26" s="1166">
        <v>1</v>
      </c>
      <c r="B26" s="1040" t="s">
        <v>4808</v>
      </c>
      <c r="C26" s="1040" t="s">
        <v>4809</v>
      </c>
      <c r="D26" s="1040" t="s">
        <v>4810</v>
      </c>
      <c r="E26" s="1040">
        <v>1996</v>
      </c>
      <c r="F26" s="1040" t="s">
        <v>275</v>
      </c>
      <c r="G26" s="382" t="s">
        <v>4811</v>
      </c>
      <c r="H26" s="382" t="s">
        <v>4812</v>
      </c>
      <c r="I26" s="1041">
        <v>55</v>
      </c>
      <c r="J26" s="1233">
        <v>816</v>
      </c>
      <c r="K26" s="1233">
        <v>16002</v>
      </c>
      <c r="L26" s="1233">
        <v>156068</v>
      </c>
      <c r="M26" s="1233">
        <v>913714</v>
      </c>
      <c r="N26" s="1234">
        <f>L26+M26</f>
        <v>1069782</v>
      </c>
      <c r="O26" s="1040"/>
      <c r="P26" s="1166"/>
      <c r="Q26" s="1040" t="s">
        <v>4813</v>
      </c>
      <c r="R26" s="1166"/>
    </row>
    <row r="27" spans="1:18" s="1037" customFormat="1" ht="24.95" customHeight="1">
      <c r="A27" s="1166">
        <v>2</v>
      </c>
      <c r="B27" s="1040" t="s">
        <v>4808</v>
      </c>
      <c r="C27" s="1040" t="s">
        <v>4809</v>
      </c>
      <c r="D27" s="1040" t="s">
        <v>4814</v>
      </c>
      <c r="E27" s="1040">
        <v>1997</v>
      </c>
      <c r="F27" s="321" t="s">
        <v>4815</v>
      </c>
      <c r="G27" s="321" t="s">
        <v>4815</v>
      </c>
      <c r="H27" s="321" t="s">
        <v>4816</v>
      </c>
      <c r="I27" s="1041">
        <v>265</v>
      </c>
      <c r="J27" s="1235">
        <v>992</v>
      </c>
      <c r="K27" s="1235">
        <v>7446</v>
      </c>
      <c r="L27" s="1235">
        <v>168903</v>
      </c>
      <c r="M27" s="1235">
        <v>278480</v>
      </c>
      <c r="N27" s="1234">
        <f>L27+M27</f>
        <v>447383</v>
      </c>
      <c r="O27" s="1040" t="s">
        <v>4817</v>
      </c>
      <c r="P27" s="1166"/>
      <c r="Q27" s="1166"/>
      <c r="R27" s="1166"/>
    </row>
    <row r="28" spans="1:18" s="50" customFormat="1" ht="24.95" customHeight="1">
      <c r="A28" s="1224" t="s">
        <v>140</v>
      </c>
      <c r="B28" s="1225" t="s">
        <v>128</v>
      </c>
      <c r="C28" s="1225" t="s">
        <v>128</v>
      </c>
      <c r="D28" s="1225" t="s">
        <v>128</v>
      </c>
      <c r="E28" s="1225" t="s">
        <v>141</v>
      </c>
      <c r="F28" s="1225" t="s">
        <v>128</v>
      </c>
      <c r="G28" s="1225" t="s">
        <v>128</v>
      </c>
      <c r="H28" s="1225" t="s">
        <v>128</v>
      </c>
      <c r="I28" s="1225" t="s">
        <v>128</v>
      </c>
      <c r="J28" s="1226">
        <v>1808</v>
      </c>
      <c r="K28" s="1226">
        <v>23448</v>
      </c>
      <c r="L28" s="1226">
        <v>324971</v>
      </c>
      <c r="M28" s="1226">
        <v>1192194</v>
      </c>
      <c r="N28" s="1226">
        <v>1517165</v>
      </c>
      <c r="O28" s="1227"/>
      <c r="P28" s="1224"/>
      <c r="Q28" s="1228"/>
      <c r="R28" s="1224"/>
    </row>
    <row r="29" spans="1:18" s="50" customFormat="1" ht="24.95" customHeight="1">
      <c r="A29" s="1157">
        <v>1</v>
      </c>
      <c r="B29" s="1236" t="s">
        <v>389</v>
      </c>
      <c r="C29" s="1236"/>
      <c r="D29" s="1236" t="s">
        <v>4818</v>
      </c>
      <c r="E29" s="1236">
        <v>1999</v>
      </c>
      <c r="F29" s="1236" t="s">
        <v>225</v>
      </c>
      <c r="G29" s="588" t="s">
        <v>391</v>
      </c>
      <c r="H29" s="588" t="s">
        <v>4819</v>
      </c>
      <c r="I29" s="1151" t="s">
        <v>4820</v>
      </c>
      <c r="J29" s="1237">
        <v>794.13</v>
      </c>
      <c r="K29" s="1237">
        <v>6614</v>
      </c>
      <c r="L29" s="1238">
        <v>157887</v>
      </c>
      <c r="M29" s="1238">
        <v>350873</v>
      </c>
      <c r="N29" s="1239">
        <v>508760</v>
      </c>
      <c r="O29" s="600" t="s">
        <v>4821</v>
      </c>
      <c r="P29" s="600"/>
      <c r="Q29" s="1149"/>
      <c r="R29" s="600"/>
    </row>
    <row r="30" spans="1:18" s="50" customFormat="1" ht="24.95" customHeight="1">
      <c r="A30" s="1157">
        <v>2</v>
      </c>
      <c r="B30" s="1236" t="s">
        <v>389</v>
      </c>
      <c r="C30" s="1236"/>
      <c r="D30" s="1236" t="s">
        <v>4822</v>
      </c>
      <c r="E30" s="1236">
        <v>1993</v>
      </c>
      <c r="F30" s="1236" t="s">
        <v>225</v>
      </c>
      <c r="G30" s="588" t="s">
        <v>391</v>
      </c>
      <c r="H30" s="588" t="s">
        <v>392</v>
      </c>
      <c r="I30" s="1240" t="s">
        <v>4823</v>
      </c>
      <c r="J30" s="1237">
        <v>214</v>
      </c>
      <c r="K30" s="1237">
        <v>3036</v>
      </c>
      <c r="L30" s="1238">
        <v>68994</v>
      </c>
      <c r="M30" s="1238">
        <v>87473</v>
      </c>
      <c r="N30" s="1239">
        <v>156467</v>
      </c>
      <c r="O30" s="600" t="s">
        <v>4824</v>
      </c>
      <c r="P30" s="600"/>
      <c r="Q30" s="1149"/>
      <c r="R30" s="600"/>
    </row>
    <row r="31" spans="1:18" s="50" customFormat="1" ht="24.95" customHeight="1">
      <c r="A31" s="1157">
        <v>3</v>
      </c>
      <c r="B31" s="1236" t="s">
        <v>389</v>
      </c>
      <c r="C31" s="1222"/>
      <c r="D31" s="1040" t="s">
        <v>4825</v>
      </c>
      <c r="E31" s="1040">
        <v>2016</v>
      </c>
      <c r="F31" s="1040" t="s">
        <v>225</v>
      </c>
      <c r="G31" s="382" t="s">
        <v>391</v>
      </c>
      <c r="H31" s="382" t="s">
        <v>446</v>
      </c>
      <c r="I31" s="1041" t="s">
        <v>4826</v>
      </c>
      <c r="J31" s="1241">
        <v>4278.0200000000004</v>
      </c>
      <c r="K31" s="1241">
        <v>11443</v>
      </c>
      <c r="L31" s="1242">
        <v>3512980</v>
      </c>
      <c r="M31" s="1242">
        <v>958097</v>
      </c>
      <c r="N31" s="1242">
        <v>4471077</v>
      </c>
      <c r="O31" s="1166"/>
      <c r="P31" s="1166"/>
      <c r="Q31" s="1040" t="s">
        <v>4827</v>
      </c>
      <c r="R31" s="1166"/>
    </row>
    <row r="32" spans="1:18" s="50" customFormat="1" ht="24.95" customHeight="1">
      <c r="A32" s="1224" t="s">
        <v>140</v>
      </c>
      <c r="B32" s="1225" t="s">
        <v>128</v>
      </c>
      <c r="C32" s="1225" t="s">
        <v>128</v>
      </c>
      <c r="D32" s="1225" t="s">
        <v>128</v>
      </c>
      <c r="E32" s="1225" t="s">
        <v>141</v>
      </c>
      <c r="F32" s="1225" t="s">
        <v>128</v>
      </c>
      <c r="G32" s="1225" t="s">
        <v>128</v>
      </c>
      <c r="H32" s="1225" t="s">
        <v>128</v>
      </c>
      <c r="I32" s="1225" t="s">
        <v>128</v>
      </c>
      <c r="J32" s="1226">
        <v>5286</v>
      </c>
      <c r="K32" s="1226">
        <v>21093</v>
      </c>
      <c r="L32" s="1226">
        <v>3739861</v>
      </c>
      <c r="M32" s="1226">
        <v>1396443</v>
      </c>
      <c r="N32" s="1226">
        <v>5136304</v>
      </c>
      <c r="O32" s="1227"/>
      <c r="P32" s="1224"/>
      <c r="Q32" s="1228"/>
      <c r="R32" s="1224"/>
    </row>
    <row r="33" spans="1:18" s="50" customFormat="1" ht="24.95" customHeight="1">
      <c r="A33" s="1157">
        <v>1</v>
      </c>
      <c r="B33" s="1149" t="s">
        <v>463</v>
      </c>
      <c r="C33" s="1149" t="s">
        <v>2189</v>
      </c>
      <c r="D33" s="1149" t="s">
        <v>4828</v>
      </c>
      <c r="E33" s="1149">
        <v>2003</v>
      </c>
      <c r="F33" s="1149" t="s">
        <v>225</v>
      </c>
      <c r="G33" s="1150" t="s">
        <v>4829</v>
      </c>
      <c r="H33" s="1150" t="s">
        <v>4830</v>
      </c>
      <c r="I33" s="1151" t="s">
        <v>4831</v>
      </c>
      <c r="J33" s="1152"/>
      <c r="K33" s="1152">
        <v>9299</v>
      </c>
      <c r="L33" s="1152"/>
      <c r="M33" s="1152">
        <v>260940</v>
      </c>
      <c r="N33" s="1152">
        <v>260940</v>
      </c>
      <c r="O33" s="600"/>
      <c r="P33" s="600"/>
      <c r="Q33" s="1149"/>
      <c r="R33" s="600" t="s">
        <v>4832</v>
      </c>
    </row>
    <row r="34" spans="1:18" s="50" customFormat="1" ht="24.95" customHeight="1">
      <c r="A34" s="1224" t="s">
        <v>140</v>
      </c>
      <c r="B34" s="1225" t="s">
        <v>128</v>
      </c>
      <c r="C34" s="1225" t="s">
        <v>128</v>
      </c>
      <c r="D34" s="1225" t="s">
        <v>128</v>
      </c>
      <c r="E34" s="1225" t="s">
        <v>141</v>
      </c>
      <c r="F34" s="1225" t="s">
        <v>128</v>
      </c>
      <c r="G34" s="1225" t="s">
        <v>128</v>
      </c>
      <c r="H34" s="1225" t="s">
        <v>128</v>
      </c>
      <c r="I34" s="1225" t="s">
        <v>128</v>
      </c>
      <c r="J34" s="1226"/>
      <c r="K34" s="1226">
        <v>9299</v>
      </c>
      <c r="L34" s="1226"/>
      <c r="M34" s="1226">
        <v>260940</v>
      </c>
      <c r="N34" s="1226">
        <v>260940</v>
      </c>
      <c r="O34" s="1227"/>
      <c r="P34" s="1224"/>
      <c r="Q34" s="1228"/>
      <c r="R34" s="1224"/>
    </row>
    <row r="35" spans="1:18" s="1038" customFormat="1" ht="24.95" customHeight="1">
      <c r="A35" s="1101">
        <v>1</v>
      </c>
      <c r="B35" s="1102" t="s">
        <v>180</v>
      </c>
      <c r="C35" s="1103" t="s">
        <v>501</v>
      </c>
      <c r="D35" s="1104" t="s">
        <v>4833</v>
      </c>
      <c r="E35" s="1103">
        <v>2017</v>
      </c>
      <c r="F35" s="1105" t="s">
        <v>225</v>
      </c>
      <c r="G35" s="1106" t="s">
        <v>503</v>
      </c>
      <c r="H35" s="1106" t="s">
        <v>4834</v>
      </c>
      <c r="I35" s="1106" t="s">
        <v>4835</v>
      </c>
      <c r="J35" s="1107">
        <v>1124</v>
      </c>
      <c r="K35" s="1107">
        <v>12338</v>
      </c>
      <c r="L35" s="1107">
        <v>789841</v>
      </c>
      <c r="M35" s="1107">
        <v>150523</v>
      </c>
      <c r="N35" s="1108">
        <f t="shared" ref="N35:N54" si="3">L35+M35</f>
        <v>940364</v>
      </c>
      <c r="O35" s="1109"/>
      <c r="P35" s="1110"/>
      <c r="Q35" s="1111" t="s">
        <v>4836</v>
      </c>
      <c r="R35" s="1103"/>
    </row>
    <row r="36" spans="1:18" s="1038" customFormat="1" ht="24.95" customHeight="1">
      <c r="A36" s="1101">
        <v>2</v>
      </c>
      <c r="B36" s="1102" t="s">
        <v>180</v>
      </c>
      <c r="C36" s="1103" t="s">
        <v>526</v>
      </c>
      <c r="D36" s="1104" t="s">
        <v>4837</v>
      </c>
      <c r="E36" s="1103">
        <v>1994</v>
      </c>
      <c r="F36" s="1105" t="s">
        <v>225</v>
      </c>
      <c r="G36" s="1106" t="s">
        <v>528</v>
      </c>
      <c r="H36" s="1106" t="s">
        <v>4838</v>
      </c>
      <c r="I36" s="1106" t="s">
        <v>4839</v>
      </c>
      <c r="J36" s="1107">
        <v>1220</v>
      </c>
      <c r="K36" s="1107">
        <v>10605</v>
      </c>
      <c r="L36" s="1107">
        <v>169559</v>
      </c>
      <c r="M36" s="1107">
        <v>493179</v>
      </c>
      <c r="N36" s="1108">
        <f t="shared" si="3"/>
        <v>662738</v>
      </c>
      <c r="O36" s="1109"/>
      <c r="P36" s="1112" t="s">
        <v>4840</v>
      </c>
      <c r="Q36" s="1113"/>
      <c r="R36" s="1103"/>
    </row>
    <row r="37" spans="1:18" s="1038" customFormat="1" ht="24.95" customHeight="1">
      <c r="A37" s="1101">
        <v>3</v>
      </c>
      <c r="B37" s="1102" t="s">
        <v>180</v>
      </c>
      <c r="C37" s="1102" t="s">
        <v>526</v>
      </c>
      <c r="D37" s="1102" t="s">
        <v>4841</v>
      </c>
      <c r="E37" s="1102">
        <v>2017</v>
      </c>
      <c r="F37" s="1102" t="s">
        <v>225</v>
      </c>
      <c r="G37" s="1114" t="s">
        <v>528</v>
      </c>
      <c r="H37" s="1114" t="s">
        <v>4842</v>
      </c>
      <c r="I37" s="1114" t="s">
        <v>4843</v>
      </c>
      <c r="J37" s="1115">
        <v>3070</v>
      </c>
      <c r="K37" s="1115">
        <v>14093</v>
      </c>
      <c r="L37" s="1108">
        <v>2845306</v>
      </c>
      <c r="M37" s="1108">
        <v>1461299</v>
      </c>
      <c r="N37" s="1108">
        <f t="shared" si="3"/>
        <v>4306605</v>
      </c>
      <c r="O37" s="1101"/>
      <c r="P37" s="1116" t="s">
        <v>4844</v>
      </c>
      <c r="Q37" s="1101"/>
      <c r="R37" s="1101"/>
    </row>
    <row r="38" spans="1:18" s="1038" customFormat="1" ht="24.95" customHeight="1">
      <c r="A38" s="1101">
        <v>4</v>
      </c>
      <c r="B38" s="1102" t="s">
        <v>180</v>
      </c>
      <c r="C38" s="1103" t="s">
        <v>567</v>
      </c>
      <c r="D38" s="1104" t="s">
        <v>4845</v>
      </c>
      <c r="E38" s="1103">
        <v>2007</v>
      </c>
      <c r="F38" s="1105" t="s">
        <v>225</v>
      </c>
      <c r="G38" s="1106" t="s">
        <v>569</v>
      </c>
      <c r="H38" s="1117" t="s">
        <v>574</v>
      </c>
      <c r="I38" s="1117" t="s">
        <v>4846</v>
      </c>
      <c r="J38" s="1115">
        <v>1171</v>
      </c>
      <c r="K38" s="1115">
        <v>12931</v>
      </c>
      <c r="L38" s="1115">
        <v>357666</v>
      </c>
      <c r="M38" s="1115">
        <v>261121</v>
      </c>
      <c r="N38" s="1108">
        <f t="shared" si="3"/>
        <v>618787</v>
      </c>
      <c r="O38" s="1109"/>
      <c r="P38" s="1112" t="s">
        <v>4847</v>
      </c>
      <c r="Q38" s="1113"/>
      <c r="R38" s="1103"/>
    </row>
    <row r="39" spans="1:18" s="1038" customFormat="1" ht="24.95" customHeight="1">
      <c r="A39" s="1101">
        <v>5</v>
      </c>
      <c r="B39" s="1102" t="s">
        <v>180</v>
      </c>
      <c r="C39" s="1103" t="s">
        <v>567</v>
      </c>
      <c r="D39" s="1102" t="s">
        <v>4848</v>
      </c>
      <c r="E39" s="1102">
        <v>2009</v>
      </c>
      <c r="F39" s="1102" t="s">
        <v>225</v>
      </c>
      <c r="G39" s="1114" t="s">
        <v>569</v>
      </c>
      <c r="H39" s="1118" t="s">
        <v>574</v>
      </c>
      <c r="I39" s="1118" t="s">
        <v>4849</v>
      </c>
      <c r="J39" s="1115">
        <v>1160</v>
      </c>
      <c r="K39" s="1115">
        <v>28381</v>
      </c>
      <c r="L39" s="1115">
        <v>1094233</v>
      </c>
      <c r="M39" s="1115">
        <v>452058</v>
      </c>
      <c r="N39" s="1108">
        <f t="shared" si="3"/>
        <v>1546291</v>
      </c>
      <c r="O39" s="1119"/>
      <c r="P39" s="1120" t="s">
        <v>4850</v>
      </c>
      <c r="Q39" s="1101"/>
      <c r="R39" s="1101"/>
    </row>
    <row r="40" spans="1:18" s="1039" customFormat="1">
      <c r="A40" s="1101">
        <v>6</v>
      </c>
      <c r="B40" s="1102" t="s">
        <v>180</v>
      </c>
      <c r="C40" s="1103" t="s">
        <v>567</v>
      </c>
      <c r="D40" s="1102" t="s">
        <v>4851</v>
      </c>
      <c r="E40" s="1102">
        <v>2001</v>
      </c>
      <c r="F40" s="1102" t="s">
        <v>225</v>
      </c>
      <c r="G40" s="1114" t="s">
        <v>569</v>
      </c>
      <c r="H40" s="1118" t="s">
        <v>574</v>
      </c>
      <c r="I40" s="1118" t="s">
        <v>4852</v>
      </c>
      <c r="J40" s="1121">
        <v>855</v>
      </c>
      <c r="K40" s="1115">
        <v>11416</v>
      </c>
      <c r="L40" s="1115">
        <v>265348</v>
      </c>
      <c r="M40" s="1115">
        <v>252752</v>
      </c>
      <c r="N40" s="1108">
        <f t="shared" si="3"/>
        <v>518100</v>
      </c>
      <c r="O40" s="1101"/>
      <c r="P40" s="1120"/>
      <c r="Q40" s="1111" t="s">
        <v>4853</v>
      </c>
      <c r="R40" s="1101"/>
    </row>
    <row r="41" spans="1:18" s="1039" customFormat="1" ht="24">
      <c r="A41" s="1101">
        <v>7</v>
      </c>
      <c r="B41" s="1102" t="s">
        <v>180</v>
      </c>
      <c r="C41" s="1103" t="s">
        <v>617</v>
      </c>
      <c r="D41" s="1104" t="s">
        <v>4854</v>
      </c>
      <c r="E41" s="1103">
        <v>2010</v>
      </c>
      <c r="F41" s="1105" t="s">
        <v>225</v>
      </c>
      <c r="G41" s="1106" t="s">
        <v>619</v>
      </c>
      <c r="H41" s="1122" t="s">
        <v>4855</v>
      </c>
      <c r="I41" s="1122" t="s">
        <v>4856</v>
      </c>
      <c r="J41" s="1123">
        <v>1353</v>
      </c>
      <c r="K41" s="1123">
        <v>27049</v>
      </c>
      <c r="L41" s="1115">
        <v>360566</v>
      </c>
      <c r="M41" s="1115">
        <v>782961</v>
      </c>
      <c r="N41" s="1108">
        <f t="shared" si="3"/>
        <v>1143527</v>
      </c>
      <c r="O41" s="1109"/>
      <c r="P41" s="1112" t="s">
        <v>4857</v>
      </c>
      <c r="Q41" s="1113"/>
      <c r="R41" s="1103"/>
    </row>
    <row r="42" spans="1:18" s="1039" customFormat="1">
      <c r="A42" s="1101">
        <v>8</v>
      </c>
      <c r="B42" s="1102" t="s">
        <v>180</v>
      </c>
      <c r="C42" s="1103" t="s">
        <v>643</v>
      </c>
      <c r="D42" s="1104" t="s">
        <v>4858</v>
      </c>
      <c r="E42" s="1103">
        <v>1994</v>
      </c>
      <c r="F42" s="1105" t="s">
        <v>225</v>
      </c>
      <c r="G42" s="1106" t="s">
        <v>4859</v>
      </c>
      <c r="H42" s="1106" t="s">
        <v>4860</v>
      </c>
      <c r="I42" s="1106" t="s">
        <v>4861</v>
      </c>
      <c r="J42" s="1107">
        <v>1320</v>
      </c>
      <c r="K42" s="1107">
        <v>11140</v>
      </c>
      <c r="L42" s="1107">
        <v>266348</v>
      </c>
      <c r="M42" s="1107">
        <v>596140</v>
      </c>
      <c r="N42" s="1108">
        <f t="shared" si="3"/>
        <v>862488</v>
      </c>
      <c r="O42" s="1109"/>
      <c r="P42" s="1110" t="s">
        <v>4862</v>
      </c>
      <c r="Q42" s="1113"/>
      <c r="R42" s="1103"/>
    </row>
    <row r="43" spans="1:18" s="1039" customFormat="1">
      <c r="A43" s="1101">
        <v>9</v>
      </c>
      <c r="B43" s="1102" t="s">
        <v>180</v>
      </c>
      <c r="C43" s="1102" t="s">
        <v>643</v>
      </c>
      <c r="D43" s="1102" t="s">
        <v>4863</v>
      </c>
      <c r="E43" s="1102">
        <v>1996</v>
      </c>
      <c r="F43" s="1102" t="s">
        <v>225</v>
      </c>
      <c r="G43" s="1114" t="s">
        <v>645</v>
      </c>
      <c r="H43" s="1114" t="s">
        <v>4864</v>
      </c>
      <c r="I43" s="1114" t="s">
        <v>4865</v>
      </c>
      <c r="J43" s="1107">
        <v>1111</v>
      </c>
      <c r="K43" s="1107">
        <v>20805</v>
      </c>
      <c r="L43" s="1108">
        <v>200245</v>
      </c>
      <c r="M43" s="1108">
        <v>818560</v>
      </c>
      <c r="N43" s="1108">
        <f t="shared" si="3"/>
        <v>1018805</v>
      </c>
      <c r="O43" s="1101"/>
      <c r="P43" s="1116" t="s">
        <v>4866</v>
      </c>
      <c r="Q43" s="1101"/>
      <c r="R43" s="1101"/>
    </row>
    <row r="44" spans="1:18" s="1039" customFormat="1" ht="36">
      <c r="A44" s="1101">
        <v>10</v>
      </c>
      <c r="B44" s="1102" t="s">
        <v>180</v>
      </c>
      <c r="C44" s="1103" t="s">
        <v>662</v>
      </c>
      <c r="D44" s="1104" t="s">
        <v>4867</v>
      </c>
      <c r="E44" s="1103">
        <v>1991</v>
      </c>
      <c r="F44" s="1105" t="s">
        <v>225</v>
      </c>
      <c r="G44" s="1106" t="s">
        <v>4868</v>
      </c>
      <c r="H44" s="1106" t="s">
        <v>4869</v>
      </c>
      <c r="I44" s="1106" t="s">
        <v>4870</v>
      </c>
      <c r="J44" s="1107">
        <v>601</v>
      </c>
      <c r="K44" s="1107">
        <v>7134</v>
      </c>
      <c r="L44" s="1107">
        <v>37374</v>
      </c>
      <c r="M44" s="1107">
        <v>1049411</v>
      </c>
      <c r="N44" s="1108">
        <f t="shared" si="3"/>
        <v>1086785</v>
      </c>
      <c r="O44" s="1103"/>
      <c r="P44" s="1112" t="s">
        <v>4871</v>
      </c>
      <c r="Q44" s="1124"/>
      <c r="R44" s="1103"/>
    </row>
    <row r="45" spans="1:18" s="1039" customFormat="1" ht="24">
      <c r="A45" s="1101">
        <v>11</v>
      </c>
      <c r="B45" s="1102" t="s">
        <v>180</v>
      </c>
      <c r="C45" s="1103" t="s">
        <v>662</v>
      </c>
      <c r="D45" s="1102" t="s">
        <v>4872</v>
      </c>
      <c r="E45" s="1102">
        <v>1991</v>
      </c>
      <c r="F45" s="1102" t="s">
        <v>225</v>
      </c>
      <c r="G45" s="1114" t="s">
        <v>4868</v>
      </c>
      <c r="H45" s="1114" t="s">
        <v>4873</v>
      </c>
      <c r="I45" s="1114">
        <v>725</v>
      </c>
      <c r="J45" s="1108"/>
      <c r="K45" s="1108">
        <v>2030</v>
      </c>
      <c r="L45" s="1108">
        <v>0</v>
      </c>
      <c r="M45" s="1108">
        <v>575505</v>
      </c>
      <c r="N45" s="1108">
        <f t="shared" si="3"/>
        <v>575505</v>
      </c>
      <c r="O45" s="1101"/>
      <c r="P45" s="1120" t="s">
        <v>4874</v>
      </c>
      <c r="Q45" s="1101"/>
      <c r="R45" s="1101"/>
    </row>
    <row r="46" spans="1:18" s="1039" customFormat="1">
      <c r="A46" s="1101">
        <v>12</v>
      </c>
      <c r="B46" s="1102" t="s">
        <v>180</v>
      </c>
      <c r="C46" s="1102" t="s">
        <v>669</v>
      </c>
      <c r="D46" s="1102" t="s">
        <v>4875</v>
      </c>
      <c r="E46" s="1102">
        <v>2013</v>
      </c>
      <c r="F46" s="1102" t="s">
        <v>238</v>
      </c>
      <c r="G46" s="1114" t="s">
        <v>4876</v>
      </c>
      <c r="H46" s="1114" t="s">
        <v>4877</v>
      </c>
      <c r="I46" s="1114">
        <v>45</v>
      </c>
      <c r="J46" s="1108">
        <v>5035</v>
      </c>
      <c r="K46" s="1108">
        <v>19545</v>
      </c>
      <c r="L46" s="1108">
        <v>893644</v>
      </c>
      <c r="M46" s="1108">
        <v>12899700</v>
      </c>
      <c r="N46" s="1108">
        <f t="shared" si="3"/>
        <v>13793344</v>
      </c>
      <c r="O46" s="1125"/>
      <c r="P46" s="1120"/>
      <c r="Q46" s="1126" t="s">
        <v>4836</v>
      </c>
      <c r="R46" s="1125"/>
    </row>
    <row r="47" spans="1:18" s="1039" customFormat="1" ht="24">
      <c r="A47" s="1101">
        <v>13</v>
      </c>
      <c r="B47" s="1102" t="s">
        <v>180</v>
      </c>
      <c r="C47" s="1103" t="s">
        <v>687</v>
      </c>
      <c r="D47" s="1104" t="s">
        <v>4878</v>
      </c>
      <c r="E47" s="1102">
        <v>1994</v>
      </c>
      <c r="F47" s="1105" t="s">
        <v>225</v>
      </c>
      <c r="G47" s="1106" t="s">
        <v>690</v>
      </c>
      <c r="H47" s="1106" t="s">
        <v>4879</v>
      </c>
      <c r="I47" s="1106" t="s">
        <v>4880</v>
      </c>
      <c r="J47" s="1107">
        <v>543</v>
      </c>
      <c r="K47" s="1107">
        <v>7473</v>
      </c>
      <c r="L47" s="1127">
        <v>75292</v>
      </c>
      <c r="M47" s="1127">
        <v>1648520</v>
      </c>
      <c r="N47" s="1108">
        <f t="shared" si="3"/>
        <v>1723812</v>
      </c>
      <c r="O47" s="1109"/>
      <c r="P47" s="1120" t="s">
        <v>4881</v>
      </c>
      <c r="Q47" s="1113"/>
      <c r="R47" s="1103"/>
    </row>
    <row r="48" spans="1:18" s="1039" customFormat="1">
      <c r="A48" s="1101">
        <v>14</v>
      </c>
      <c r="B48" s="1102" t="s">
        <v>180</v>
      </c>
      <c r="C48" s="1103" t="s">
        <v>754</v>
      </c>
      <c r="D48" s="1104" t="s">
        <v>4882</v>
      </c>
      <c r="E48" s="1103" t="s">
        <v>4883</v>
      </c>
      <c r="F48" s="1105" t="s">
        <v>225</v>
      </c>
      <c r="G48" s="1106" t="s">
        <v>756</v>
      </c>
      <c r="H48" s="1106" t="s">
        <v>4884</v>
      </c>
      <c r="I48" s="1106" t="s">
        <v>4885</v>
      </c>
      <c r="J48" s="1107">
        <v>459</v>
      </c>
      <c r="K48" s="1107">
        <v>12834</v>
      </c>
      <c r="L48" s="1107">
        <v>20206</v>
      </c>
      <c r="M48" s="1107">
        <v>88273</v>
      </c>
      <c r="N48" s="1108">
        <f t="shared" si="3"/>
        <v>108479</v>
      </c>
      <c r="O48" s="1109"/>
      <c r="P48" s="1104" t="s">
        <v>4886</v>
      </c>
      <c r="Q48" s="1113"/>
      <c r="R48" s="1103"/>
    </row>
    <row r="49" spans="1:18" s="1039" customFormat="1" ht="72">
      <c r="A49" s="1101">
        <v>15</v>
      </c>
      <c r="B49" s="1102" t="s">
        <v>180</v>
      </c>
      <c r="C49" s="1103" t="s">
        <v>772</v>
      </c>
      <c r="D49" s="1104" t="s">
        <v>4887</v>
      </c>
      <c r="E49" s="1103">
        <v>1995</v>
      </c>
      <c r="F49" s="1105" t="s">
        <v>225</v>
      </c>
      <c r="G49" s="1106" t="s">
        <v>774</v>
      </c>
      <c r="H49" s="1106" t="s">
        <v>775</v>
      </c>
      <c r="I49" s="1106" t="s">
        <v>4888</v>
      </c>
      <c r="J49" s="1107"/>
      <c r="K49" s="1107">
        <v>13807</v>
      </c>
      <c r="L49" s="1107"/>
      <c r="M49" s="1107">
        <v>116246</v>
      </c>
      <c r="N49" s="1108">
        <f t="shared" si="3"/>
        <v>116246</v>
      </c>
      <c r="O49" s="1128"/>
      <c r="P49" s="1129"/>
      <c r="Q49" s="1130"/>
      <c r="R49" s="1131" t="s">
        <v>4889</v>
      </c>
    </row>
    <row r="50" spans="1:18" s="1039" customFormat="1" ht="48">
      <c r="A50" s="1101">
        <v>16</v>
      </c>
      <c r="B50" s="1102" t="s">
        <v>180</v>
      </c>
      <c r="C50" s="1102" t="s">
        <v>772</v>
      </c>
      <c r="D50" s="1102" t="s">
        <v>4890</v>
      </c>
      <c r="E50" s="1102">
        <v>1994</v>
      </c>
      <c r="F50" s="1102" t="s">
        <v>225</v>
      </c>
      <c r="G50" s="1114" t="s">
        <v>774</v>
      </c>
      <c r="H50" s="1114" t="s">
        <v>791</v>
      </c>
      <c r="I50" s="1114" t="s">
        <v>4891</v>
      </c>
      <c r="J50" s="1108">
        <v>1230</v>
      </c>
      <c r="K50" s="1108">
        <v>5071</v>
      </c>
      <c r="L50" s="1108">
        <v>349426</v>
      </c>
      <c r="M50" s="1108">
        <v>628346</v>
      </c>
      <c r="N50" s="1108">
        <f t="shared" si="3"/>
        <v>977772</v>
      </c>
      <c r="O50" s="1132"/>
      <c r="P50" s="1132"/>
      <c r="Q50" s="1132"/>
      <c r="R50" s="1133" t="s">
        <v>4892</v>
      </c>
    </row>
    <row r="51" spans="1:18" s="1039" customFormat="1">
      <c r="A51" s="1101">
        <v>17</v>
      </c>
      <c r="B51" s="1102" t="s">
        <v>180</v>
      </c>
      <c r="C51" s="1102" t="s">
        <v>772</v>
      </c>
      <c r="D51" s="1102" t="s">
        <v>4893</v>
      </c>
      <c r="E51" s="1102">
        <v>1999</v>
      </c>
      <c r="F51" s="1102" t="s">
        <v>225</v>
      </c>
      <c r="G51" s="1114" t="s">
        <v>774</v>
      </c>
      <c r="H51" s="1114" t="s">
        <v>775</v>
      </c>
      <c r="I51" s="1114" t="s">
        <v>4894</v>
      </c>
      <c r="J51" s="1108">
        <v>1734</v>
      </c>
      <c r="K51" s="1108">
        <v>11240</v>
      </c>
      <c r="L51" s="1108">
        <v>263097</v>
      </c>
      <c r="M51" s="1108">
        <v>342507</v>
      </c>
      <c r="N51" s="1108">
        <f t="shared" si="3"/>
        <v>605604</v>
      </c>
      <c r="O51" s="1132"/>
      <c r="P51" s="1132"/>
      <c r="Q51" s="1132" t="s">
        <v>4895</v>
      </c>
      <c r="R51" s="1132"/>
    </row>
    <row r="52" spans="1:18" s="1039" customFormat="1" ht="36">
      <c r="A52" s="1101">
        <v>18</v>
      </c>
      <c r="B52" s="1102" t="s">
        <v>180</v>
      </c>
      <c r="C52" s="1102" t="s">
        <v>772</v>
      </c>
      <c r="D52" s="1102" t="s">
        <v>4896</v>
      </c>
      <c r="E52" s="1102">
        <v>1995</v>
      </c>
      <c r="F52" s="1102" t="s">
        <v>225</v>
      </c>
      <c r="G52" s="1114" t="s">
        <v>774</v>
      </c>
      <c r="H52" s="1114" t="s">
        <v>775</v>
      </c>
      <c r="I52" s="1114" t="s">
        <v>4897</v>
      </c>
      <c r="J52" s="1108">
        <v>732</v>
      </c>
      <c r="K52" s="1108">
        <v>7187</v>
      </c>
      <c r="L52" s="1108">
        <v>83605</v>
      </c>
      <c r="M52" s="1108">
        <v>61089</v>
      </c>
      <c r="N52" s="1108">
        <f t="shared" si="3"/>
        <v>144694</v>
      </c>
      <c r="O52" s="1132"/>
      <c r="P52" s="1134" t="s">
        <v>4898</v>
      </c>
      <c r="Q52" s="1135"/>
      <c r="R52" s="1136"/>
    </row>
    <row r="53" spans="1:18" s="1039" customFormat="1">
      <c r="A53" s="1101">
        <v>19</v>
      </c>
      <c r="B53" s="1102" t="s">
        <v>180</v>
      </c>
      <c r="C53" s="1102" t="s">
        <v>772</v>
      </c>
      <c r="D53" s="1102" t="s">
        <v>4899</v>
      </c>
      <c r="E53" s="1102">
        <v>1999</v>
      </c>
      <c r="F53" s="1102" t="s">
        <v>225</v>
      </c>
      <c r="G53" s="1114" t="s">
        <v>774</v>
      </c>
      <c r="H53" s="1114" t="s">
        <v>4900</v>
      </c>
      <c r="I53" s="1114" t="s">
        <v>4901</v>
      </c>
      <c r="J53" s="1108">
        <v>900</v>
      </c>
      <c r="K53" s="1108">
        <v>17806</v>
      </c>
      <c r="L53" s="1108">
        <v>129962</v>
      </c>
      <c r="M53" s="1108">
        <v>195589</v>
      </c>
      <c r="N53" s="1108">
        <f t="shared" si="3"/>
        <v>325551</v>
      </c>
      <c r="O53" s="1132"/>
      <c r="P53" s="1134" t="s">
        <v>4902</v>
      </c>
      <c r="Q53" s="1137"/>
      <c r="R53" s="1136"/>
    </row>
    <row r="54" spans="1:18" s="50" customFormat="1" ht="24.95" customHeight="1">
      <c r="A54" s="1224" t="s">
        <v>140</v>
      </c>
      <c r="B54" s="1225" t="s">
        <v>128</v>
      </c>
      <c r="C54" s="1225" t="s">
        <v>128</v>
      </c>
      <c r="D54" s="1225" t="s">
        <v>128</v>
      </c>
      <c r="E54" s="1225" t="s">
        <v>141</v>
      </c>
      <c r="F54" s="1225" t="s">
        <v>128</v>
      </c>
      <c r="G54" s="1225" t="s">
        <v>128</v>
      </c>
      <c r="H54" s="1225" t="s">
        <v>128</v>
      </c>
      <c r="I54" s="1225" t="s">
        <v>128</v>
      </c>
      <c r="J54" s="1226">
        <v>23618</v>
      </c>
      <c r="K54" s="1226">
        <v>252885</v>
      </c>
      <c r="L54" s="1226">
        <v>8201718</v>
      </c>
      <c r="M54" s="1226">
        <v>22873779</v>
      </c>
      <c r="N54" s="1226">
        <f t="shared" si="3"/>
        <v>31075497</v>
      </c>
      <c r="O54" s="1227"/>
      <c r="P54" s="1224"/>
      <c r="Q54" s="1228"/>
      <c r="R54" s="1224"/>
    </row>
    <row r="55" spans="1:18" s="50" customFormat="1" ht="24.95" customHeight="1">
      <c r="A55" s="1157">
        <v>1</v>
      </c>
      <c r="B55" s="1154" t="s">
        <v>4903</v>
      </c>
      <c r="C55" s="1040" t="s">
        <v>795</v>
      </c>
      <c r="D55" s="1138" t="s">
        <v>4904</v>
      </c>
      <c r="E55" s="1139">
        <v>2000</v>
      </c>
      <c r="F55" s="1040" t="s">
        <v>225</v>
      </c>
      <c r="G55" s="382" t="s">
        <v>797</v>
      </c>
      <c r="H55" s="382" t="s">
        <v>860</v>
      </c>
      <c r="I55" s="1041" t="s">
        <v>4905</v>
      </c>
      <c r="J55" s="1140">
        <v>319.77999999999997</v>
      </c>
      <c r="K55" s="1140">
        <v>2909</v>
      </c>
      <c r="L55" s="1141">
        <v>52390</v>
      </c>
      <c r="M55" s="1141">
        <v>68070</v>
      </c>
      <c r="N55" s="1142">
        <v>120460</v>
      </c>
      <c r="O55" s="600" t="s">
        <v>4906</v>
      </c>
      <c r="P55" s="1153"/>
      <c r="Q55" s="1222"/>
      <c r="R55" s="1153"/>
    </row>
    <row r="56" spans="1:18" s="50" customFormat="1" ht="24.95" customHeight="1">
      <c r="A56" s="1157">
        <v>2</v>
      </c>
      <c r="B56" s="1040" t="s">
        <v>4903</v>
      </c>
      <c r="C56" s="1040" t="s">
        <v>4907</v>
      </c>
      <c r="D56" s="1040" t="s">
        <v>4908</v>
      </c>
      <c r="E56" s="1040">
        <v>2007</v>
      </c>
      <c r="F56" s="1040" t="s">
        <v>4909</v>
      </c>
      <c r="G56" s="382" t="s">
        <v>4910</v>
      </c>
      <c r="H56" s="382" t="s">
        <v>4911</v>
      </c>
      <c r="I56" s="382" t="s">
        <v>4912</v>
      </c>
      <c r="J56" s="1044">
        <v>779.42</v>
      </c>
      <c r="K56" s="1044">
        <v>11540</v>
      </c>
      <c r="L56" s="1044">
        <v>98639</v>
      </c>
      <c r="M56" s="1044">
        <v>183448</v>
      </c>
      <c r="N56" s="1044">
        <f>SUM(L56:M56)</f>
        <v>282087</v>
      </c>
      <c r="O56" s="1166"/>
      <c r="P56" s="1166" t="s">
        <v>4906</v>
      </c>
      <c r="Q56" s="1222"/>
      <c r="R56" s="1153"/>
    </row>
    <row r="57" spans="1:18" s="50" customFormat="1" ht="24.95" customHeight="1">
      <c r="A57" s="1157">
        <v>3</v>
      </c>
      <c r="B57" s="1040" t="s">
        <v>4903</v>
      </c>
      <c r="C57" s="1040" t="s">
        <v>4907</v>
      </c>
      <c r="D57" s="1040" t="s">
        <v>4913</v>
      </c>
      <c r="E57" s="1040">
        <v>2016</v>
      </c>
      <c r="F57" s="1040" t="s">
        <v>4909</v>
      </c>
      <c r="G57" s="382" t="s">
        <v>4910</v>
      </c>
      <c r="H57" s="382" t="s">
        <v>4914</v>
      </c>
      <c r="I57" s="382" t="s">
        <v>4915</v>
      </c>
      <c r="J57" s="1044">
        <v>626.97</v>
      </c>
      <c r="K57" s="1044">
        <v>12310</v>
      </c>
      <c r="L57" s="1044">
        <v>213772</v>
      </c>
      <c r="M57" s="1044">
        <v>270515</v>
      </c>
      <c r="N57" s="1044">
        <f>SUM(L57:M57)</f>
        <v>484287</v>
      </c>
      <c r="O57" s="1166"/>
      <c r="P57" s="1166" t="s">
        <v>4906</v>
      </c>
      <c r="Q57" s="1222"/>
      <c r="R57" s="1153"/>
    </row>
    <row r="58" spans="1:18" s="50" customFormat="1" ht="24.95" customHeight="1">
      <c r="A58" s="1157">
        <v>4</v>
      </c>
      <c r="B58" s="1149" t="s">
        <v>4903</v>
      </c>
      <c r="C58" s="1149" t="s">
        <v>4916</v>
      </c>
      <c r="D58" s="1154" t="s">
        <v>4917</v>
      </c>
      <c r="E58" s="1154">
        <v>1995</v>
      </c>
      <c r="F58" s="1154" t="s">
        <v>4909</v>
      </c>
      <c r="G58" s="1155" t="s">
        <v>4918</v>
      </c>
      <c r="H58" s="1155" t="s">
        <v>4919</v>
      </c>
      <c r="I58" s="1155" t="s">
        <v>4920</v>
      </c>
      <c r="J58" s="1156">
        <v>442.81</v>
      </c>
      <c r="K58" s="1156">
        <v>3900</v>
      </c>
      <c r="L58" s="1156">
        <v>33723</v>
      </c>
      <c r="M58" s="1156">
        <v>80763</v>
      </c>
      <c r="N58" s="1044">
        <f>SUM(L58:M58)</f>
        <v>114486</v>
      </c>
      <c r="O58" s="1177"/>
      <c r="P58" s="1157" t="s">
        <v>4921</v>
      </c>
      <c r="Q58" s="1157"/>
      <c r="R58" s="1153"/>
    </row>
    <row r="59" spans="1:18" s="50" customFormat="1" ht="24.95" customHeight="1">
      <c r="A59" s="1157">
        <v>5</v>
      </c>
      <c r="B59" s="1143" t="s">
        <v>4903</v>
      </c>
      <c r="C59" s="1143" t="s">
        <v>4922</v>
      </c>
      <c r="D59" s="1144" t="s">
        <v>4923</v>
      </c>
      <c r="E59" s="1144">
        <v>1999</v>
      </c>
      <c r="F59" s="1145" t="s">
        <v>4909</v>
      </c>
      <c r="G59" s="1145" t="s">
        <v>4924</v>
      </c>
      <c r="H59" s="1145" t="s">
        <v>4925</v>
      </c>
      <c r="I59" s="1145" t="s">
        <v>4926</v>
      </c>
      <c r="J59" s="1146">
        <v>820.15</v>
      </c>
      <c r="K59" s="1146">
        <v>13257</v>
      </c>
      <c r="L59" s="1156">
        <v>48008</v>
      </c>
      <c r="M59" s="1156">
        <v>650156</v>
      </c>
      <c r="N59" s="1156">
        <v>698164</v>
      </c>
      <c r="O59" s="1177"/>
      <c r="P59" s="1154" t="s">
        <v>4927</v>
      </c>
      <c r="Q59" s="1157"/>
      <c r="R59" s="1153"/>
    </row>
    <row r="60" spans="1:18" s="50" customFormat="1" ht="24.95" customHeight="1">
      <c r="A60" s="1157">
        <v>6</v>
      </c>
      <c r="B60" s="1040" t="s">
        <v>839</v>
      </c>
      <c r="C60" s="1040" t="s">
        <v>1031</v>
      </c>
      <c r="D60" s="1040" t="s">
        <v>4928</v>
      </c>
      <c r="E60" s="1040">
        <v>1994</v>
      </c>
      <c r="F60" s="1040" t="s">
        <v>225</v>
      </c>
      <c r="G60" s="382" t="s">
        <v>1033</v>
      </c>
      <c r="H60" s="382" t="s">
        <v>4929</v>
      </c>
      <c r="I60" s="1175" t="s">
        <v>4930</v>
      </c>
      <c r="J60" s="1042"/>
      <c r="K60" s="1042">
        <v>8919</v>
      </c>
      <c r="L60" s="1042"/>
      <c r="M60" s="1042">
        <v>6482</v>
      </c>
      <c r="N60" s="1042">
        <f>SUM(L60:M60)</f>
        <v>6482</v>
      </c>
      <c r="O60" s="1166" t="s">
        <v>4906</v>
      </c>
      <c r="P60" s="1153"/>
      <c r="Q60" s="1222"/>
      <c r="R60" s="1153"/>
    </row>
    <row r="61" spans="1:18" s="50" customFormat="1" ht="24.95" customHeight="1">
      <c r="A61" s="1157">
        <v>7</v>
      </c>
      <c r="B61" s="1040" t="s">
        <v>839</v>
      </c>
      <c r="C61" s="1040" t="s">
        <v>1031</v>
      </c>
      <c r="D61" s="1040" t="s">
        <v>4931</v>
      </c>
      <c r="E61" s="1040">
        <v>1997</v>
      </c>
      <c r="F61" s="1040" t="s">
        <v>225</v>
      </c>
      <c r="G61" s="382" t="s">
        <v>1033</v>
      </c>
      <c r="H61" s="382" t="s">
        <v>4932</v>
      </c>
      <c r="I61" s="1148" t="s">
        <v>4933</v>
      </c>
      <c r="J61" s="1042"/>
      <c r="K61" s="1042">
        <v>5220.4399999999996</v>
      </c>
      <c r="L61" s="1042"/>
      <c r="M61" s="1042">
        <v>25632</v>
      </c>
      <c r="N61" s="1042">
        <f t="shared" ref="N61:N71" si="4">SUM(L61:M61)</f>
        <v>25632</v>
      </c>
      <c r="O61" s="1166" t="s">
        <v>4906</v>
      </c>
      <c r="P61" s="1157"/>
      <c r="Q61" s="1222"/>
      <c r="R61" s="1153"/>
    </row>
    <row r="62" spans="1:18" s="50" customFormat="1" ht="24.95" customHeight="1">
      <c r="A62" s="1157">
        <v>8</v>
      </c>
      <c r="B62" s="1040" t="s">
        <v>839</v>
      </c>
      <c r="C62" s="1040" t="s">
        <v>1031</v>
      </c>
      <c r="D62" s="1040" t="s">
        <v>4934</v>
      </c>
      <c r="E62" s="1040">
        <v>1998</v>
      </c>
      <c r="F62" s="1040" t="s">
        <v>225</v>
      </c>
      <c r="G62" s="382" t="s">
        <v>1033</v>
      </c>
      <c r="H62" s="382" t="s">
        <v>4935</v>
      </c>
      <c r="I62" s="1148" t="s">
        <v>4936</v>
      </c>
      <c r="J62" s="1042">
        <v>311.76</v>
      </c>
      <c r="K62" s="1042">
        <v>10179</v>
      </c>
      <c r="L62" s="1042">
        <v>51180</v>
      </c>
      <c r="M62" s="1042">
        <v>66497</v>
      </c>
      <c r="N62" s="1042">
        <f t="shared" si="4"/>
        <v>117677</v>
      </c>
      <c r="O62" s="1157"/>
      <c r="P62" s="1157" t="s">
        <v>4906</v>
      </c>
      <c r="Q62" s="1222"/>
      <c r="R62" s="1153"/>
    </row>
    <row r="63" spans="1:18" s="50" customFormat="1" ht="24.95" customHeight="1">
      <c r="A63" s="1157">
        <v>9</v>
      </c>
      <c r="B63" s="1040" t="s">
        <v>839</v>
      </c>
      <c r="C63" s="1040" t="s">
        <v>1031</v>
      </c>
      <c r="D63" s="1040" t="s">
        <v>4937</v>
      </c>
      <c r="E63" s="1040">
        <v>1999</v>
      </c>
      <c r="F63" s="1040" t="s">
        <v>225</v>
      </c>
      <c r="G63" s="382" t="s">
        <v>1033</v>
      </c>
      <c r="H63" s="382" t="s">
        <v>4938</v>
      </c>
      <c r="I63" s="1148" t="s">
        <v>4939</v>
      </c>
      <c r="J63" s="1042"/>
      <c r="K63" s="1042">
        <v>1269</v>
      </c>
      <c r="L63" s="1042"/>
      <c r="M63" s="1042">
        <v>19542</v>
      </c>
      <c r="N63" s="1042">
        <f t="shared" si="4"/>
        <v>19542</v>
      </c>
      <c r="O63" s="1157" t="s">
        <v>4906</v>
      </c>
      <c r="P63" s="1157"/>
      <c r="Q63" s="1222"/>
      <c r="R63" s="1153"/>
    </row>
    <row r="64" spans="1:18" s="50" customFormat="1" ht="24.95" customHeight="1">
      <c r="A64" s="1157">
        <v>10</v>
      </c>
      <c r="B64" s="1040" t="s">
        <v>839</v>
      </c>
      <c r="C64" s="1040" t="s">
        <v>1031</v>
      </c>
      <c r="D64" s="1040" t="s">
        <v>4940</v>
      </c>
      <c r="E64" s="1040">
        <v>2002</v>
      </c>
      <c r="F64" s="1040" t="s">
        <v>225</v>
      </c>
      <c r="G64" s="382" t="s">
        <v>1033</v>
      </c>
      <c r="H64" s="382" t="s">
        <v>4935</v>
      </c>
      <c r="I64" s="1148" t="s">
        <v>4941</v>
      </c>
      <c r="J64" s="1042">
        <v>1014</v>
      </c>
      <c r="K64" s="1042">
        <v>7271</v>
      </c>
      <c r="L64" s="1042">
        <v>66196</v>
      </c>
      <c r="M64" s="1042">
        <v>127819</v>
      </c>
      <c r="N64" s="1042">
        <f t="shared" si="4"/>
        <v>194015</v>
      </c>
      <c r="O64" s="1157" t="s">
        <v>4906</v>
      </c>
      <c r="P64" s="1157"/>
      <c r="Q64" s="1222"/>
      <c r="R64" s="1153"/>
    </row>
    <row r="65" spans="1:18" s="50" customFormat="1" ht="24.95" customHeight="1">
      <c r="A65" s="1157">
        <v>11</v>
      </c>
      <c r="B65" s="1040" t="s">
        <v>839</v>
      </c>
      <c r="C65" s="1154" t="s">
        <v>4942</v>
      </c>
      <c r="D65" s="1154" t="s">
        <v>4943</v>
      </c>
      <c r="E65" s="1154">
        <v>2005</v>
      </c>
      <c r="F65" s="1154" t="s">
        <v>4909</v>
      </c>
      <c r="G65" s="1155" t="s">
        <v>4944</v>
      </c>
      <c r="H65" s="1155" t="s">
        <v>4945</v>
      </c>
      <c r="I65" s="1183" t="s">
        <v>4946</v>
      </c>
      <c r="J65" s="1156">
        <v>578.01</v>
      </c>
      <c r="K65" s="1156">
        <v>7277</v>
      </c>
      <c r="L65" s="1156">
        <v>58364</v>
      </c>
      <c r="M65" s="1156">
        <v>119986</v>
      </c>
      <c r="N65" s="1042">
        <f>SUM(L65:M65)</f>
        <v>178350</v>
      </c>
      <c r="O65" s="1157"/>
      <c r="P65" s="1154" t="s">
        <v>4947</v>
      </c>
      <c r="Q65" s="1222"/>
      <c r="R65" s="1153"/>
    </row>
    <row r="66" spans="1:18" s="50" customFormat="1" ht="24.95" customHeight="1">
      <c r="A66" s="1157">
        <v>12</v>
      </c>
      <c r="B66" s="1040" t="s">
        <v>839</v>
      </c>
      <c r="C66" s="1040" t="s">
        <v>1031</v>
      </c>
      <c r="D66" s="1040" t="s">
        <v>4948</v>
      </c>
      <c r="E66" s="1040">
        <v>2007</v>
      </c>
      <c r="F66" s="1040" t="s">
        <v>225</v>
      </c>
      <c r="G66" s="382" t="s">
        <v>1033</v>
      </c>
      <c r="H66" s="382" t="s">
        <v>4929</v>
      </c>
      <c r="I66" s="1148" t="s">
        <v>4949</v>
      </c>
      <c r="J66" s="1042">
        <v>1851.73</v>
      </c>
      <c r="K66" s="1042">
        <v>15427</v>
      </c>
      <c r="L66" s="1042">
        <v>517498</v>
      </c>
      <c r="M66" s="1042">
        <v>20262</v>
      </c>
      <c r="N66" s="1042">
        <f t="shared" si="4"/>
        <v>537760</v>
      </c>
      <c r="O66" s="1243" t="s">
        <v>4906</v>
      </c>
      <c r="P66" s="1157"/>
      <c r="Q66" s="1222"/>
      <c r="R66" s="1153"/>
    </row>
    <row r="67" spans="1:18" s="50" customFormat="1" ht="24.95" customHeight="1">
      <c r="A67" s="1157">
        <v>13</v>
      </c>
      <c r="B67" s="1040" t="s">
        <v>839</v>
      </c>
      <c r="C67" s="1040" t="s">
        <v>1031</v>
      </c>
      <c r="D67" s="1040" t="s">
        <v>4950</v>
      </c>
      <c r="E67" s="1040">
        <v>2008</v>
      </c>
      <c r="F67" s="1040" t="s">
        <v>225</v>
      </c>
      <c r="G67" s="382" t="s">
        <v>1033</v>
      </c>
      <c r="H67" s="382" t="s">
        <v>4932</v>
      </c>
      <c r="I67" s="1148" t="s">
        <v>4951</v>
      </c>
      <c r="J67" s="1042">
        <v>802.06</v>
      </c>
      <c r="K67" s="1042">
        <v>4931</v>
      </c>
      <c r="L67" s="1042">
        <v>73080</v>
      </c>
      <c r="M67" s="1042">
        <v>31795</v>
      </c>
      <c r="N67" s="1042">
        <f t="shared" si="4"/>
        <v>104875</v>
      </c>
      <c r="O67" s="1157" t="s">
        <v>4906</v>
      </c>
      <c r="P67" s="1157"/>
      <c r="Q67" s="1222"/>
      <c r="R67" s="1153"/>
    </row>
    <row r="68" spans="1:18" s="50" customFormat="1" ht="24.95" customHeight="1">
      <c r="A68" s="1157">
        <v>14</v>
      </c>
      <c r="B68" s="1040" t="s">
        <v>839</v>
      </c>
      <c r="C68" s="1040" t="s">
        <v>1031</v>
      </c>
      <c r="D68" s="1040" t="s">
        <v>4952</v>
      </c>
      <c r="E68" s="1040">
        <v>2011</v>
      </c>
      <c r="F68" s="1040" t="s">
        <v>225</v>
      </c>
      <c r="G68" s="382" t="s">
        <v>1033</v>
      </c>
      <c r="H68" s="382" t="s">
        <v>1073</v>
      </c>
      <c r="I68" s="1148" t="s">
        <v>4953</v>
      </c>
      <c r="J68" s="1042">
        <v>663.29</v>
      </c>
      <c r="K68" s="1042">
        <v>5394</v>
      </c>
      <c r="L68" s="1042">
        <v>262985</v>
      </c>
      <c r="M68" s="1042">
        <v>49071</v>
      </c>
      <c r="N68" s="1042">
        <f t="shared" si="4"/>
        <v>312056</v>
      </c>
      <c r="O68" s="1157"/>
      <c r="P68" s="1157" t="s">
        <v>4906</v>
      </c>
      <c r="Q68" s="1222"/>
      <c r="R68" s="1153"/>
    </row>
    <row r="69" spans="1:18" s="50" customFormat="1" ht="24.95" customHeight="1">
      <c r="A69" s="1157">
        <v>15</v>
      </c>
      <c r="B69" s="1040" t="s">
        <v>839</v>
      </c>
      <c r="C69" s="1040" t="s">
        <v>1031</v>
      </c>
      <c r="D69" s="1040" t="s">
        <v>4954</v>
      </c>
      <c r="E69" s="1040">
        <v>2012</v>
      </c>
      <c r="F69" s="1040" t="s">
        <v>225</v>
      </c>
      <c r="G69" s="382" t="s">
        <v>1033</v>
      </c>
      <c r="H69" s="382" t="s">
        <v>4955</v>
      </c>
      <c r="I69" s="1148" t="s">
        <v>4956</v>
      </c>
      <c r="J69" s="1042">
        <v>1196</v>
      </c>
      <c r="K69" s="1042">
        <v>4833</v>
      </c>
      <c r="L69" s="1042">
        <v>655453</v>
      </c>
      <c r="M69" s="1042">
        <v>53818</v>
      </c>
      <c r="N69" s="1042">
        <f t="shared" si="4"/>
        <v>709271</v>
      </c>
      <c r="O69" s="1157" t="s">
        <v>4906</v>
      </c>
      <c r="P69" s="1157"/>
      <c r="Q69" s="1222"/>
      <c r="R69" s="1153"/>
    </row>
    <row r="70" spans="1:18" s="50" customFormat="1" ht="24.95" customHeight="1">
      <c r="A70" s="1157">
        <v>16</v>
      </c>
      <c r="B70" s="1040" t="s">
        <v>839</v>
      </c>
      <c r="C70" s="1154" t="s">
        <v>4942</v>
      </c>
      <c r="D70" s="1040" t="s">
        <v>4957</v>
      </c>
      <c r="E70" s="1040">
        <v>2016</v>
      </c>
      <c r="F70" s="1154" t="s">
        <v>4909</v>
      </c>
      <c r="G70" s="1155" t="s">
        <v>4944</v>
      </c>
      <c r="H70" s="382" t="s">
        <v>4958</v>
      </c>
      <c r="I70" s="1148" t="s">
        <v>4959</v>
      </c>
      <c r="J70" s="1042">
        <v>885.13499999999999</v>
      </c>
      <c r="K70" s="1042">
        <v>26707</v>
      </c>
      <c r="L70" s="1042">
        <v>394248</v>
      </c>
      <c r="M70" s="1042">
        <v>218411</v>
      </c>
      <c r="N70" s="1042">
        <f t="shared" si="4"/>
        <v>612659</v>
      </c>
      <c r="O70" s="1157"/>
      <c r="P70" s="1243" t="s">
        <v>4906</v>
      </c>
      <c r="Q70" s="1222"/>
      <c r="R70" s="1153"/>
    </row>
    <row r="71" spans="1:18" s="50" customFormat="1" ht="24.95" customHeight="1">
      <c r="A71" s="1157">
        <v>17</v>
      </c>
      <c r="B71" s="1040" t="s">
        <v>839</v>
      </c>
      <c r="C71" s="1154" t="s">
        <v>4942</v>
      </c>
      <c r="D71" s="1040" t="s">
        <v>4960</v>
      </c>
      <c r="E71" s="1040">
        <v>2016</v>
      </c>
      <c r="F71" s="1154" t="s">
        <v>4909</v>
      </c>
      <c r="G71" s="1155" t="s">
        <v>4944</v>
      </c>
      <c r="H71" s="382" t="s">
        <v>4958</v>
      </c>
      <c r="I71" s="1148" t="s">
        <v>4961</v>
      </c>
      <c r="J71" s="1042">
        <v>501.1</v>
      </c>
      <c r="K71" s="1042">
        <v>21976</v>
      </c>
      <c r="L71" s="1042">
        <v>187831</v>
      </c>
      <c r="M71" s="1042">
        <v>31561</v>
      </c>
      <c r="N71" s="1042">
        <f t="shared" si="4"/>
        <v>219392</v>
      </c>
      <c r="O71" s="1157"/>
      <c r="P71" s="1243" t="s">
        <v>4906</v>
      </c>
      <c r="Q71" s="1222"/>
      <c r="R71" s="1153"/>
    </row>
    <row r="72" spans="1:18" s="50" customFormat="1" ht="24.95" customHeight="1" thickBot="1">
      <c r="A72" s="1157">
        <v>18</v>
      </c>
      <c r="B72" s="1244" t="s">
        <v>839</v>
      </c>
      <c r="C72" s="1245" t="s">
        <v>4942</v>
      </c>
      <c r="D72" s="1244" t="s">
        <v>4962</v>
      </c>
      <c r="E72" s="1244">
        <v>2017</v>
      </c>
      <c r="F72" s="1245" t="s">
        <v>4909</v>
      </c>
      <c r="G72" s="1246" t="s">
        <v>4944</v>
      </c>
      <c r="H72" s="1247" t="s">
        <v>4963</v>
      </c>
      <c r="I72" s="1248" t="s">
        <v>4964</v>
      </c>
      <c r="J72" s="1249">
        <v>954.38</v>
      </c>
      <c r="K72" s="1249">
        <v>26457</v>
      </c>
      <c r="L72" s="1249">
        <v>755667</v>
      </c>
      <c r="M72" s="1249">
        <v>64542</v>
      </c>
      <c r="N72" s="1249">
        <f>SUM(L72:M72)</f>
        <v>820209</v>
      </c>
      <c r="O72" s="1250"/>
      <c r="P72" s="1251" t="s">
        <v>4906</v>
      </c>
      <c r="Q72" s="1222"/>
      <c r="R72" s="1153"/>
    </row>
    <row r="73" spans="1:18" s="50" customFormat="1" ht="24.95" customHeight="1">
      <c r="A73" s="1157">
        <v>19</v>
      </c>
      <c r="B73" s="1040" t="s">
        <v>4965</v>
      </c>
      <c r="C73" s="1040" t="s">
        <v>4966</v>
      </c>
      <c r="D73" s="1147" t="s">
        <v>4967</v>
      </c>
      <c r="E73" s="1040">
        <v>1997</v>
      </c>
      <c r="F73" s="1040" t="s">
        <v>4027</v>
      </c>
      <c r="G73" s="382" t="s">
        <v>4968</v>
      </c>
      <c r="H73" s="382" t="s">
        <v>1091</v>
      </c>
      <c r="I73" s="382" t="s">
        <v>4969</v>
      </c>
      <c r="J73" s="1042">
        <v>0</v>
      </c>
      <c r="K73" s="1042">
        <v>4866</v>
      </c>
      <c r="L73" s="1042">
        <v>0</v>
      </c>
      <c r="M73" s="1042">
        <v>79802</v>
      </c>
      <c r="N73" s="1042">
        <f t="shared" ref="N73:N77" si="5">L73+M73</f>
        <v>79802</v>
      </c>
      <c r="O73" s="1040"/>
      <c r="P73" s="1040" t="s">
        <v>4970</v>
      </c>
      <c r="Q73" s="1222"/>
      <c r="R73" s="1153"/>
    </row>
    <row r="74" spans="1:18" s="50" customFormat="1" ht="24.95" customHeight="1">
      <c r="A74" s="1157">
        <v>20</v>
      </c>
      <c r="B74" s="382" t="s">
        <v>4965</v>
      </c>
      <c r="C74" s="382" t="s">
        <v>4966</v>
      </c>
      <c r="D74" s="1148" t="s">
        <v>4971</v>
      </c>
      <c r="E74" s="382">
        <v>1998</v>
      </c>
      <c r="F74" s="382" t="s">
        <v>4027</v>
      </c>
      <c r="G74" s="382" t="s">
        <v>4968</v>
      </c>
      <c r="H74" s="382" t="s">
        <v>1100</v>
      </c>
      <c r="I74" s="382" t="s">
        <v>4972</v>
      </c>
      <c r="J74" s="393">
        <v>221.9</v>
      </c>
      <c r="K74" s="393">
        <v>1064</v>
      </c>
      <c r="L74" s="393">
        <v>127940</v>
      </c>
      <c r="M74" s="393">
        <v>7360</v>
      </c>
      <c r="N74" s="393">
        <f t="shared" si="5"/>
        <v>135300</v>
      </c>
      <c r="O74" s="1040" t="s">
        <v>4973</v>
      </c>
      <c r="P74" s="1040"/>
      <c r="Q74" s="1222"/>
      <c r="R74" s="1153"/>
    </row>
    <row r="75" spans="1:18" s="50" customFormat="1" ht="24.95" customHeight="1">
      <c r="A75" s="1157">
        <v>21</v>
      </c>
      <c r="B75" s="382" t="s">
        <v>4965</v>
      </c>
      <c r="C75" s="382" t="s">
        <v>4966</v>
      </c>
      <c r="D75" s="1148" t="s">
        <v>4974</v>
      </c>
      <c r="E75" s="382">
        <v>1994</v>
      </c>
      <c r="F75" s="382" t="s">
        <v>4027</v>
      </c>
      <c r="G75" s="382" t="s">
        <v>4968</v>
      </c>
      <c r="H75" s="382" t="s">
        <v>1197</v>
      </c>
      <c r="I75" s="382" t="s">
        <v>4975</v>
      </c>
      <c r="J75" s="393">
        <v>744.86</v>
      </c>
      <c r="K75" s="393">
        <v>5415</v>
      </c>
      <c r="L75" s="393">
        <v>33710</v>
      </c>
      <c r="M75" s="393">
        <v>62633</v>
      </c>
      <c r="N75" s="393">
        <f t="shared" si="5"/>
        <v>96343</v>
      </c>
      <c r="O75" s="1040"/>
      <c r="P75" s="1040" t="s">
        <v>4976</v>
      </c>
      <c r="Q75" s="1222"/>
      <c r="R75" s="1153"/>
    </row>
    <row r="76" spans="1:18" s="50" customFormat="1" ht="24.95" customHeight="1">
      <c r="A76" s="1157">
        <v>22</v>
      </c>
      <c r="B76" s="382" t="s">
        <v>4965</v>
      </c>
      <c r="C76" s="382" t="s">
        <v>4966</v>
      </c>
      <c r="D76" s="1148" t="s">
        <v>4977</v>
      </c>
      <c r="E76" s="382">
        <v>2015</v>
      </c>
      <c r="F76" s="382" t="s">
        <v>4027</v>
      </c>
      <c r="G76" s="382" t="s">
        <v>4968</v>
      </c>
      <c r="H76" s="382" t="s">
        <v>4978</v>
      </c>
      <c r="I76" s="382" t="s">
        <v>4979</v>
      </c>
      <c r="J76" s="393">
        <v>0</v>
      </c>
      <c r="K76" s="393">
        <v>3121</v>
      </c>
      <c r="L76" s="393">
        <v>0</v>
      </c>
      <c r="M76" s="393">
        <v>76263</v>
      </c>
      <c r="N76" s="393">
        <f t="shared" si="5"/>
        <v>76263</v>
      </c>
      <c r="O76" s="1040"/>
      <c r="P76" s="1040" t="s">
        <v>4980</v>
      </c>
      <c r="Q76" s="1222"/>
      <c r="R76" s="1153"/>
    </row>
    <row r="77" spans="1:18" s="50" customFormat="1" ht="24.95" customHeight="1">
      <c r="A77" s="1157">
        <v>23</v>
      </c>
      <c r="B77" s="382" t="s">
        <v>4965</v>
      </c>
      <c r="C77" s="382" t="s">
        <v>4966</v>
      </c>
      <c r="D77" s="1148" t="s">
        <v>4981</v>
      </c>
      <c r="E77" s="382">
        <v>2017</v>
      </c>
      <c r="F77" s="382" t="s">
        <v>4027</v>
      </c>
      <c r="G77" s="382" t="s">
        <v>4968</v>
      </c>
      <c r="H77" s="382" t="s">
        <v>4982</v>
      </c>
      <c r="I77" s="382" t="s">
        <v>4983</v>
      </c>
      <c r="J77" s="393">
        <v>284.95999999999998</v>
      </c>
      <c r="K77" s="393">
        <v>38168</v>
      </c>
      <c r="L77" s="393">
        <v>227814</v>
      </c>
      <c r="M77" s="393">
        <v>112116</v>
      </c>
      <c r="N77" s="393">
        <f t="shared" si="5"/>
        <v>339930</v>
      </c>
      <c r="O77" s="1040"/>
      <c r="P77" s="1040" t="s">
        <v>4980</v>
      </c>
      <c r="Q77" s="1222"/>
      <c r="R77" s="1153"/>
    </row>
    <row r="78" spans="1:18" s="50" customFormat="1" ht="24.95" customHeight="1">
      <c r="A78" s="1157">
        <v>24</v>
      </c>
      <c r="B78" s="1040" t="s">
        <v>4965</v>
      </c>
      <c r="C78" s="1040" t="s">
        <v>4984</v>
      </c>
      <c r="D78" s="1040" t="s">
        <v>4985</v>
      </c>
      <c r="E78" s="1040">
        <v>1999</v>
      </c>
      <c r="F78" s="1040" t="s">
        <v>4027</v>
      </c>
      <c r="G78" s="382" t="s">
        <v>4986</v>
      </c>
      <c r="H78" s="382" t="s">
        <v>4987</v>
      </c>
      <c r="I78" s="1041" t="s">
        <v>4988</v>
      </c>
      <c r="J78" s="1042">
        <v>0</v>
      </c>
      <c r="K78" s="1042">
        <v>9243</v>
      </c>
      <c r="L78" s="1042">
        <v>0</v>
      </c>
      <c r="M78" s="1042">
        <v>124070</v>
      </c>
      <c r="N78" s="1043">
        <f>M78</f>
        <v>124070</v>
      </c>
      <c r="O78" s="1166" t="s">
        <v>4989</v>
      </c>
      <c r="P78" s="1252"/>
      <c r="Q78" s="1222"/>
      <c r="R78" s="1153"/>
    </row>
    <row r="79" spans="1:18" s="50" customFormat="1" ht="24.95" customHeight="1">
      <c r="A79" s="1157">
        <v>25</v>
      </c>
      <c r="B79" s="1040" t="s">
        <v>4965</v>
      </c>
      <c r="C79" s="1040" t="s">
        <v>4984</v>
      </c>
      <c r="D79" s="1040" t="s">
        <v>4990</v>
      </c>
      <c r="E79" s="1040">
        <v>1995</v>
      </c>
      <c r="F79" s="1040" t="s">
        <v>4027</v>
      </c>
      <c r="G79" s="382" t="s">
        <v>4986</v>
      </c>
      <c r="H79" s="382" t="s">
        <v>4991</v>
      </c>
      <c r="I79" s="382" t="s">
        <v>4992</v>
      </c>
      <c r="J79" s="1042">
        <v>283.27</v>
      </c>
      <c r="K79" s="1042">
        <v>3746</v>
      </c>
      <c r="L79" s="1042">
        <v>29983</v>
      </c>
      <c r="M79" s="1042">
        <v>45701</v>
      </c>
      <c r="N79" s="1043">
        <f>L79+M79</f>
        <v>75684</v>
      </c>
      <c r="O79" s="1166" t="s">
        <v>4993</v>
      </c>
      <c r="P79" s="1166"/>
      <c r="Q79" s="1222"/>
      <c r="R79" s="1153"/>
    </row>
    <row r="80" spans="1:18" s="50" customFormat="1" ht="24.95" customHeight="1">
      <c r="A80" s="1157">
        <v>26</v>
      </c>
      <c r="B80" s="1040" t="s">
        <v>4903</v>
      </c>
      <c r="C80" s="1040" t="s">
        <v>4994</v>
      </c>
      <c r="D80" s="1040" t="s">
        <v>4995</v>
      </c>
      <c r="E80" s="1040">
        <v>2016</v>
      </c>
      <c r="F80" s="1040" t="s">
        <v>4909</v>
      </c>
      <c r="G80" s="382" t="s">
        <v>4996</v>
      </c>
      <c r="H80" s="382" t="s">
        <v>4997</v>
      </c>
      <c r="I80" s="382" t="s">
        <v>4998</v>
      </c>
      <c r="J80" s="1044">
        <v>1011.46</v>
      </c>
      <c r="K80" s="1044">
        <v>13263</v>
      </c>
      <c r="L80" s="1044">
        <v>90642</v>
      </c>
      <c r="M80" s="1044">
        <v>187364</v>
      </c>
      <c r="N80" s="1043">
        <f>L80+M80</f>
        <v>278006</v>
      </c>
      <c r="O80" s="1166"/>
      <c r="P80" s="1166" t="s">
        <v>4989</v>
      </c>
      <c r="Q80" s="1222"/>
      <c r="R80" s="1153"/>
    </row>
    <row r="81" spans="1:18" s="50" customFormat="1" ht="24.95" customHeight="1">
      <c r="A81" s="1157">
        <v>27</v>
      </c>
      <c r="B81" s="380" t="s">
        <v>4999</v>
      </c>
      <c r="C81" s="380" t="s">
        <v>4984</v>
      </c>
      <c r="D81" s="380" t="s">
        <v>5000</v>
      </c>
      <c r="E81" s="381">
        <v>1994</v>
      </c>
      <c r="F81" s="382" t="s">
        <v>4027</v>
      </c>
      <c r="G81" s="382" t="s">
        <v>4986</v>
      </c>
      <c r="H81" s="382" t="s">
        <v>4991</v>
      </c>
      <c r="I81" s="382" t="s">
        <v>5001</v>
      </c>
      <c r="J81" s="1045">
        <v>408.68</v>
      </c>
      <c r="K81" s="1045">
        <v>8096</v>
      </c>
      <c r="L81" s="1046">
        <v>155162</v>
      </c>
      <c r="M81" s="1046">
        <v>1036288</v>
      </c>
      <c r="N81" s="394">
        <f>L81+M81</f>
        <v>1191450</v>
      </c>
      <c r="O81" s="1166"/>
      <c r="P81" s="1166" t="s">
        <v>4993</v>
      </c>
      <c r="Q81" s="1222"/>
      <c r="R81" s="1153"/>
    </row>
    <row r="82" spans="1:18" s="50" customFormat="1" ht="24.95" customHeight="1">
      <c r="A82" s="1157">
        <v>28</v>
      </c>
      <c r="B82" s="1040" t="s">
        <v>4965</v>
      </c>
      <c r="C82" s="1040" t="s">
        <v>5002</v>
      </c>
      <c r="D82" s="1040" t="s">
        <v>5003</v>
      </c>
      <c r="E82" s="1040">
        <v>1994</v>
      </c>
      <c r="F82" s="1040" t="s">
        <v>4027</v>
      </c>
      <c r="G82" s="382" t="s">
        <v>5004</v>
      </c>
      <c r="H82" s="382" t="s">
        <v>5005</v>
      </c>
      <c r="I82" s="1041" t="s">
        <v>5006</v>
      </c>
      <c r="J82" s="1253"/>
      <c r="K82" s="1253">
        <v>7719</v>
      </c>
      <c r="L82" s="1044"/>
      <c r="M82" s="324">
        <v>45289</v>
      </c>
      <c r="N82" s="324">
        <f t="shared" ref="N82" si="6">L82+M82</f>
        <v>45289</v>
      </c>
      <c r="O82" s="325"/>
      <c r="P82" s="325" t="s">
        <v>5007</v>
      </c>
      <c r="Q82" s="1222"/>
      <c r="R82" s="1153"/>
    </row>
    <row r="83" spans="1:18" s="50" customFormat="1" ht="24.95" customHeight="1">
      <c r="A83" s="1157">
        <v>29</v>
      </c>
      <c r="B83" s="1149" t="s">
        <v>4903</v>
      </c>
      <c r="C83" s="1149" t="s">
        <v>5008</v>
      </c>
      <c r="D83" s="1149" t="s">
        <v>5009</v>
      </c>
      <c r="E83" s="1149">
        <v>1997</v>
      </c>
      <c r="F83" s="1149" t="s">
        <v>4909</v>
      </c>
      <c r="G83" s="1150" t="s">
        <v>5010</v>
      </c>
      <c r="H83" s="1150" t="s">
        <v>5011</v>
      </c>
      <c r="I83" s="1151" t="s">
        <v>5012</v>
      </c>
      <c r="J83" s="1152">
        <v>230</v>
      </c>
      <c r="K83" s="1152">
        <v>7537</v>
      </c>
      <c r="L83" s="1152">
        <v>23298</v>
      </c>
      <c r="M83" s="1152">
        <v>263041</v>
      </c>
      <c r="N83" s="1152">
        <v>286339</v>
      </c>
      <c r="O83" s="1055" t="s">
        <v>5013</v>
      </c>
      <c r="P83" s="1153"/>
      <c r="Q83" s="1222"/>
      <c r="R83" s="1153"/>
    </row>
    <row r="84" spans="1:18" s="50" customFormat="1" ht="24.95" customHeight="1">
      <c r="A84" s="1157">
        <v>30</v>
      </c>
      <c r="B84" s="1149" t="s">
        <v>4903</v>
      </c>
      <c r="C84" s="1149" t="s">
        <v>5008</v>
      </c>
      <c r="D84" s="1149" t="s">
        <v>5014</v>
      </c>
      <c r="E84" s="1149">
        <v>1999</v>
      </c>
      <c r="F84" s="1149" t="s">
        <v>4909</v>
      </c>
      <c r="G84" s="1150" t="s">
        <v>5010</v>
      </c>
      <c r="H84" s="1150" t="s">
        <v>5015</v>
      </c>
      <c r="I84" s="1150" t="s">
        <v>5016</v>
      </c>
      <c r="J84" s="1152">
        <v>807.95</v>
      </c>
      <c r="K84" s="1152">
        <v>13522</v>
      </c>
      <c r="L84" s="1152">
        <v>25186</v>
      </c>
      <c r="M84" s="1152">
        <v>573332</v>
      </c>
      <c r="N84" s="1152">
        <v>598518</v>
      </c>
      <c r="O84" s="600"/>
      <c r="P84" s="600" t="s">
        <v>5017</v>
      </c>
      <c r="Q84" s="1222"/>
      <c r="R84" s="1153"/>
    </row>
    <row r="85" spans="1:18" s="50" customFormat="1" ht="24.95" customHeight="1">
      <c r="A85" s="1157">
        <v>31</v>
      </c>
      <c r="B85" s="1154" t="s">
        <v>4903</v>
      </c>
      <c r="C85" s="1154" t="s">
        <v>5008</v>
      </c>
      <c r="D85" s="1154" t="s">
        <v>5018</v>
      </c>
      <c r="E85" s="1154">
        <v>2002</v>
      </c>
      <c r="F85" s="1154" t="s">
        <v>4909</v>
      </c>
      <c r="G85" s="1155" t="s">
        <v>5010</v>
      </c>
      <c r="H85" s="1155" t="s">
        <v>5019</v>
      </c>
      <c r="I85" s="1155" t="s">
        <v>5020</v>
      </c>
      <c r="J85" s="1156">
        <v>1284.97</v>
      </c>
      <c r="K85" s="1156">
        <v>11225</v>
      </c>
      <c r="L85" s="1156">
        <v>426835</v>
      </c>
      <c r="M85" s="1156">
        <v>575842</v>
      </c>
      <c r="N85" s="1156">
        <v>1002677</v>
      </c>
      <c r="O85" s="1157"/>
      <c r="P85" s="1157" t="s">
        <v>5017</v>
      </c>
      <c r="Q85" s="1157"/>
      <c r="R85" s="1157"/>
    </row>
    <row r="86" spans="1:18" s="50" customFormat="1" ht="24.95" customHeight="1">
      <c r="A86" s="1157">
        <v>32</v>
      </c>
      <c r="B86" s="1149" t="s">
        <v>4965</v>
      </c>
      <c r="C86" s="1149" t="s">
        <v>5021</v>
      </c>
      <c r="D86" s="1149" t="s">
        <v>5022</v>
      </c>
      <c r="E86" s="1149">
        <v>2013</v>
      </c>
      <c r="F86" s="1149" t="s">
        <v>4027</v>
      </c>
      <c r="G86" s="1150" t="s">
        <v>5023</v>
      </c>
      <c r="H86" s="1150" t="s">
        <v>5024</v>
      </c>
      <c r="I86" s="1151" t="s">
        <v>5025</v>
      </c>
      <c r="J86" s="1254">
        <v>1051.44</v>
      </c>
      <c r="K86" s="1152">
        <v>7634</v>
      </c>
      <c r="L86" s="1152">
        <v>472342</v>
      </c>
      <c r="M86" s="1152">
        <v>65041</v>
      </c>
      <c r="N86" s="1152">
        <f t="shared" ref="N86:N92" si="7">SUM(L86:M86)</f>
        <v>537383</v>
      </c>
      <c r="O86" s="600"/>
      <c r="P86" s="600" t="s">
        <v>5026</v>
      </c>
      <c r="Q86" s="1222"/>
      <c r="R86" s="1157"/>
    </row>
    <row r="87" spans="1:18" s="50" customFormat="1" ht="24.95" customHeight="1">
      <c r="A87" s="1157">
        <v>33</v>
      </c>
      <c r="B87" s="1149" t="s">
        <v>5027</v>
      </c>
      <c r="C87" s="1149" t="s">
        <v>5028</v>
      </c>
      <c r="D87" s="1149" t="s">
        <v>5029</v>
      </c>
      <c r="E87" s="1149">
        <v>2012</v>
      </c>
      <c r="F87" s="1149" t="s">
        <v>4027</v>
      </c>
      <c r="G87" s="1150" t="s">
        <v>5030</v>
      </c>
      <c r="H87" s="1150" t="s">
        <v>5031</v>
      </c>
      <c r="I87" s="1151" t="s">
        <v>5032</v>
      </c>
      <c r="J87" s="1158">
        <v>1237.3</v>
      </c>
      <c r="K87" s="1158">
        <v>9953</v>
      </c>
      <c r="L87" s="1152">
        <v>525479</v>
      </c>
      <c r="M87" s="1152">
        <v>220692</v>
      </c>
      <c r="N87" s="1152">
        <f t="shared" si="7"/>
        <v>746171</v>
      </c>
      <c r="O87" s="600"/>
      <c r="P87" s="600" t="s">
        <v>5033</v>
      </c>
      <c r="Q87" s="1222"/>
      <c r="R87" s="1157"/>
    </row>
    <row r="88" spans="1:18" s="50" customFormat="1" ht="24.95" customHeight="1">
      <c r="A88" s="1157">
        <v>34</v>
      </c>
      <c r="B88" s="1149" t="s">
        <v>5027</v>
      </c>
      <c r="C88" s="1149" t="s">
        <v>5028</v>
      </c>
      <c r="D88" s="1149" t="s">
        <v>5034</v>
      </c>
      <c r="E88" s="1149">
        <v>1995</v>
      </c>
      <c r="F88" s="1149" t="s">
        <v>4909</v>
      </c>
      <c r="G88" s="1150" t="s">
        <v>5035</v>
      </c>
      <c r="H88" s="1150" t="s">
        <v>5036</v>
      </c>
      <c r="I88" s="1150" t="s">
        <v>5037</v>
      </c>
      <c r="J88" s="1158">
        <v>796.8</v>
      </c>
      <c r="K88" s="1158">
        <v>6946</v>
      </c>
      <c r="L88" s="1152">
        <v>94474</v>
      </c>
      <c r="M88" s="1152">
        <v>141534</v>
      </c>
      <c r="N88" s="1152">
        <f t="shared" si="7"/>
        <v>236008</v>
      </c>
      <c r="O88" s="600"/>
      <c r="P88" s="600" t="s">
        <v>5038</v>
      </c>
      <c r="Q88" s="1222"/>
      <c r="R88" s="1157"/>
    </row>
    <row r="89" spans="1:18" s="50" customFormat="1" ht="24.95" customHeight="1">
      <c r="A89" s="1157">
        <v>35</v>
      </c>
      <c r="B89" s="1149" t="s">
        <v>4965</v>
      </c>
      <c r="C89" s="1149" t="s">
        <v>5039</v>
      </c>
      <c r="D89" s="1149" t="s">
        <v>5040</v>
      </c>
      <c r="E89" s="1149">
        <v>1993</v>
      </c>
      <c r="F89" s="1149" t="s">
        <v>4027</v>
      </c>
      <c r="G89" s="1150" t="s">
        <v>5041</v>
      </c>
      <c r="H89" s="1150" t="s">
        <v>5042</v>
      </c>
      <c r="I89" s="1151" t="s">
        <v>5043</v>
      </c>
      <c r="J89" s="1152">
        <v>0</v>
      </c>
      <c r="K89" s="1152">
        <v>7041</v>
      </c>
      <c r="L89" s="1152">
        <v>0</v>
      </c>
      <c r="M89" s="1152">
        <v>169688</v>
      </c>
      <c r="N89" s="1152">
        <f t="shared" si="7"/>
        <v>169688</v>
      </c>
      <c r="O89" s="1149"/>
      <c r="P89" s="1149" t="s">
        <v>5044</v>
      </c>
      <c r="Q89" s="1222"/>
      <c r="R89" s="1157"/>
    </row>
    <row r="90" spans="1:18" s="50" customFormat="1" ht="24.95" customHeight="1">
      <c r="A90" s="1157">
        <v>36</v>
      </c>
      <c r="B90" s="1149" t="s">
        <v>4903</v>
      </c>
      <c r="C90" s="1149" t="s">
        <v>5039</v>
      </c>
      <c r="D90" s="1149" t="s">
        <v>5045</v>
      </c>
      <c r="E90" s="1149">
        <v>2017</v>
      </c>
      <c r="F90" s="1149" t="s">
        <v>4909</v>
      </c>
      <c r="G90" s="1150" t="s">
        <v>5046</v>
      </c>
      <c r="H90" s="1150" t="s">
        <v>5047</v>
      </c>
      <c r="I90" s="1150" t="s">
        <v>5048</v>
      </c>
      <c r="J90" s="1152">
        <v>999.6</v>
      </c>
      <c r="K90" s="1152">
        <v>7422</v>
      </c>
      <c r="L90" s="1152">
        <v>984500</v>
      </c>
      <c r="M90" s="1152">
        <v>55158</v>
      </c>
      <c r="N90" s="1152">
        <f t="shared" si="7"/>
        <v>1039658</v>
      </c>
      <c r="O90" s="1149" t="s">
        <v>5049</v>
      </c>
      <c r="P90" s="1149"/>
      <c r="Q90" s="1222"/>
      <c r="R90" s="1178"/>
    </row>
    <row r="91" spans="1:18" s="50" customFormat="1" ht="24.95" customHeight="1">
      <c r="A91" s="1224" t="s">
        <v>140</v>
      </c>
      <c r="B91" s="1225" t="s">
        <v>128</v>
      </c>
      <c r="C91" s="1225" t="s">
        <v>128</v>
      </c>
      <c r="D91" s="1225" t="s">
        <v>128</v>
      </c>
      <c r="E91" s="1225" t="s">
        <v>141</v>
      </c>
      <c r="F91" s="1225" t="s">
        <v>128</v>
      </c>
      <c r="G91" s="1225" t="s">
        <v>128</v>
      </c>
      <c r="H91" s="1225" t="s">
        <v>128</v>
      </c>
      <c r="I91" s="1225" t="s">
        <v>128</v>
      </c>
      <c r="J91" s="1226">
        <v>21110</v>
      </c>
      <c r="K91" s="1226">
        <v>355757</v>
      </c>
      <c r="L91" s="1226">
        <v>6686399</v>
      </c>
      <c r="M91" s="1226">
        <v>5929584</v>
      </c>
      <c r="N91" s="1226">
        <f t="shared" si="7"/>
        <v>12615983</v>
      </c>
      <c r="O91" s="1227"/>
      <c r="P91" s="1224"/>
      <c r="Q91" s="1228"/>
      <c r="R91" s="1224"/>
    </row>
    <row r="92" spans="1:18" s="50" customFormat="1" ht="24.95" customHeight="1">
      <c r="A92" s="1157">
        <v>1</v>
      </c>
      <c r="B92" s="1149" t="s">
        <v>5050</v>
      </c>
      <c r="C92" s="1149" t="s">
        <v>5051</v>
      </c>
      <c r="D92" s="1149" t="s">
        <v>5052</v>
      </c>
      <c r="E92" s="1149">
        <v>2000</v>
      </c>
      <c r="F92" s="1149" t="s">
        <v>263</v>
      </c>
      <c r="G92" s="1150" t="s">
        <v>5053</v>
      </c>
      <c r="H92" s="1150" t="s">
        <v>5054</v>
      </c>
      <c r="I92" s="1151" t="s">
        <v>5055</v>
      </c>
      <c r="J92" s="1152">
        <v>0</v>
      </c>
      <c r="K92" s="1152">
        <v>13377</v>
      </c>
      <c r="L92" s="1152">
        <v>0</v>
      </c>
      <c r="M92" s="1152">
        <v>102571</v>
      </c>
      <c r="N92" s="1152">
        <f t="shared" si="7"/>
        <v>102571</v>
      </c>
      <c r="O92" s="600" t="s">
        <v>5056</v>
      </c>
      <c r="P92" s="600"/>
      <c r="Q92" s="1149"/>
      <c r="R92" s="1153"/>
    </row>
    <row r="93" spans="1:18" s="50" customFormat="1" ht="24.95" customHeight="1">
      <c r="A93" s="1157">
        <v>2</v>
      </c>
      <c r="B93" s="1149" t="s">
        <v>5050</v>
      </c>
      <c r="C93" s="1149" t="s">
        <v>5051</v>
      </c>
      <c r="D93" s="1149" t="s">
        <v>5057</v>
      </c>
      <c r="E93" s="1149">
        <v>2008</v>
      </c>
      <c r="F93" s="1149" t="s">
        <v>2475</v>
      </c>
      <c r="G93" s="1150" t="s">
        <v>5058</v>
      </c>
      <c r="H93" s="1150" t="s">
        <v>5059</v>
      </c>
      <c r="I93" s="1150" t="s">
        <v>5060</v>
      </c>
      <c r="J93" s="1152">
        <v>1284</v>
      </c>
      <c r="K93" s="1152">
        <v>14160</v>
      </c>
      <c r="L93" s="1152">
        <v>216587</v>
      </c>
      <c r="M93" s="1152">
        <v>263519</v>
      </c>
      <c r="N93" s="1152">
        <f t="shared" ref="N93:N95" si="8">SUM(L93:M93)</f>
        <v>480106</v>
      </c>
      <c r="O93" s="600"/>
      <c r="P93" s="600" t="s">
        <v>5061</v>
      </c>
      <c r="Q93" s="600"/>
      <c r="R93" s="1157"/>
    </row>
    <row r="94" spans="1:18" s="50" customFormat="1" ht="24.95" customHeight="1">
      <c r="A94" s="1157">
        <v>3</v>
      </c>
      <c r="B94" s="1149" t="s">
        <v>5050</v>
      </c>
      <c r="C94" s="1149" t="s">
        <v>5158</v>
      </c>
      <c r="D94" s="1149" t="s">
        <v>5062</v>
      </c>
      <c r="E94" s="1149">
        <v>1995</v>
      </c>
      <c r="F94" s="1149" t="s">
        <v>2475</v>
      </c>
      <c r="G94" s="1150" t="s">
        <v>5063</v>
      </c>
      <c r="H94" s="1150" t="s">
        <v>5064</v>
      </c>
      <c r="I94" s="1150" t="s">
        <v>5065</v>
      </c>
      <c r="J94" s="1152">
        <v>0</v>
      </c>
      <c r="K94" s="1152">
        <v>10080</v>
      </c>
      <c r="L94" s="1152">
        <v>0</v>
      </c>
      <c r="M94" s="1152">
        <v>749928</v>
      </c>
      <c r="N94" s="1152">
        <f t="shared" si="8"/>
        <v>749928</v>
      </c>
      <c r="O94" s="600"/>
      <c r="P94" s="600" t="s">
        <v>5061</v>
      </c>
      <c r="Q94" s="1149"/>
      <c r="R94" s="1157"/>
    </row>
    <row r="95" spans="1:18" s="50" customFormat="1" ht="24.95" customHeight="1">
      <c r="A95" s="1157">
        <v>4</v>
      </c>
      <c r="B95" s="1149" t="s">
        <v>5066</v>
      </c>
      <c r="C95" s="1149" t="s">
        <v>5051</v>
      </c>
      <c r="D95" s="1149" t="s">
        <v>5067</v>
      </c>
      <c r="E95" s="1149">
        <v>1905</v>
      </c>
      <c r="F95" s="1149" t="s">
        <v>2475</v>
      </c>
      <c r="G95" s="1150" t="s">
        <v>5068</v>
      </c>
      <c r="H95" s="1150" t="s">
        <v>5069</v>
      </c>
      <c r="I95" s="1150" t="s">
        <v>5070</v>
      </c>
      <c r="J95" s="1152">
        <v>1050</v>
      </c>
      <c r="K95" s="1152">
        <v>12760</v>
      </c>
      <c r="L95" s="1152">
        <v>100496</v>
      </c>
      <c r="M95" s="1152">
        <v>84441</v>
      </c>
      <c r="N95" s="1152">
        <f t="shared" si="8"/>
        <v>184937</v>
      </c>
      <c r="O95" s="600" t="s">
        <v>5056</v>
      </c>
      <c r="P95" s="600"/>
      <c r="Q95" s="1149"/>
      <c r="R95" s="1178"/>
    </row>
    <row r="96" spans="1:18" s="50" customFormat="1" ht="24.95" customHeight="1">
      <c r="A96" s="1157">
        <v>5</v>
      </c>
      <c r="B96" s="600" t="s">
        <v>1707</v>
      </c>
      <c r="C96" s="1159" t="s">
        <v>1708</v>
      </c>
      <c r="D96" s="1160" t="s">
        <v>5071</v>
      </c>
      <c r="E96" s="1161">
        <v>39873</v>
      </c>
      <c r="F96" s="317" t="s">
        <v>225</v>
      </c>
      <c r="G96" s="321" t="s">
        <v>1710</v>
      </c>
      <c r="H96" s="321" t="s">
        <v>1757</v>
      </c>
      <c r="I96" s="321" t="s">
        <v>5072</v>
      </c>
      <c r="J96" s="1162">
        <v>1234</v>
      </c>
      <c r="K96" s="1162">
        <v>29305</v>
      </c>
      <c r="L96" s="1163">
        <v>243788</v>
      </c>
      <c r="M96" s="1163">
        <v>444148</v>
      </c>
      <c r="N96" s="1163">
        <v>687936</v>
      </c>
      <c r="O96" s="1040" t="s">
        <v>5073</v>
      </c>
      <c r="P96" s="1157"/>
      <c r="Q96" s="1157"/>
      <c r="R96" s="1157"/>
    </row>
    <row r="97" spans="1:18" s="50" customFormat="1" ht="24.95" customHeight="1">
      <c r="A97" s="1157">
        <v>6</v>
      </c>
      <c r="B97" s="600" t="s">
        <v>1707</v>
      </c>
      <c r="C97" s="1159" t="s">
        <v>1708</v>
      </c>
      <c r="D97" s="1160" t="s">
        <v>5074</v>
      </c>
      <c r="E97" s="1164">
        <v>1996</v>
      </c>
      <c r="F97" s="317" t="s">
        <v>225</v>
      </c>
      <c r="G97" s="321" t="s">
        <v>1710</v>
      </c>
      <c r="H97" s="321" t="s">
        <v>1715</v>
      </c>
      <c r="I97" s="321" t="s">
        <v>5075</v>
      </c>
      <c r="J97" s="1165">
        <v>0</v>
      </c>
      <c r="K97" s="1162">
        <v>7720</v>
      </c>
      <c r="L97" s="1163">
        <v>0</v>
      </c>
      <c r="M97" s="1163">
        <v>204751</v>
      </c>
      <c r="N97" s="1163">
        <v>204751</v>
      </c>
      <c r="O97" s="1166"/>
      <c r="P97" s="1166" t="s">
        <v>5076</v>
      </c>
      <c r="Q97" s="1222"/>
      <c r="R97" s="1157"/>
    </row>
    <row r="98" spans="1:18" s="50" customFormat="1" ht="24.95" customHeight="1">
      <c r="A98" s="1157">
        <v>7</v>
      </c>
      <c r="B98" s="600" t="s">
        <v>1707</v>
      </c>
      <c r="C98" s="1159" t="s">
        <v>1708</v>
      </c>
      <c r="D98" s="1160" t="s">
        <v>5077</v>
      </c>
      <c r="E98" s="1164">
        <v>1993</v>
      </c>
      <c r="F98" s="317" t="s">
        <v>225</v>
      </c>
      <c r="G98" s="321" t="s">
        <v>1710</v>
      </c>
      <c r="H98" s="321" t="s">
        <v>1753</v>
      </c>
      <c r="I98" s="321" t="s">
        <v>5078</v>
      </c>
      <c r="J98" s="1165">
        <v>621</v>
      </c>
      <c r="K98" s="1162">
        <v>8290</v>
      </c>
      <c r="L98" s="1163">
        <v>59771</v>
      </c>
      <c r="M98" s="1163">
        <v>104503</v>
      </c>
      <c r="N98" s="1163">
        <v>164274</v>
      </c>
      <c r="O98" s="1166"/>
      <c r="P98" s="1166" t="s">
        <v>4827</v>
      </c>
      <c r="Q98" s="1222"/>
      <c r="R98" s="1157"/>
    </row>
    <row r="99" spans="1:18" s="50" customFormat="1" ht="24.95" customHeight="1">
      <c r="A99" s="1157">
        <v>8</v>
      </c>
      <c r="B99" s="1157" t="s">
        <v>1707</v>
      </c>
      <c r="C99" s="1167" t="s">
        <v>1708</v>
      </c>
      <c r="D99" s="1168" t="s">
        <v>5079</v>
      </c>
      <c r="E99" s="1144">
        <v>1999</v>
      </c>
      <c r="F99" s="317" t="s">
        <v>225</v>
      </c>
      <c r="G99" s="1145" t="s">
        <v>1710</v>
      </c>
      <c r="H99" s="1145" t="s">
        <v>1753</v>
      </c>
      <c r="I99" s="1145" t="s">
        <v>5080</v>
      </c>
      <c r="J99" s="1169">
        <v>314</v>
      </c>
      <c r="K99" s="1169">
        <v>11729</v>
      </c>
      <c r="L99" s="1170">
        <v>39527</v>
      </c>
      <c r="M99" s="1170">
        <v>80893</v>
      </c>
      <c r="N99" s="1146">
        <v>120420</v>
      </c>
      <c r="O99" s="1157"/>
      <c r="P99" s="1157" t="s">
        <v>4827</v>
      </c>
      <c r="Q99" s="1222"/>
      <c r="R99" s="1157"/>
    </row>
    <row r="100" spans="1:18" s="50" customFormat="1" ht="24.95" customHeight="1">
      <c r="A100" s="1157">
        <v>9</v>
      </c>
      <c r="B100" s="1157" t="s">
        <v>1707</v>
      </c>
      <c r="C100" s="1171" t="s">
        <v>1708</v>
      </c>
      <c r="D100" s="1172" t="s">
        <v>5081</v>
      </c>
      <c r="E100" s="1144">
        <v>1999</v>
      </c>
      <c r="F100" s="317" t="s">
        <v>225</v>
      </c>
      <c r="G100" s="1145" t="s">
        <v>1710</v>
      </c>
      <c r="H100" s="1145" t="s">
        <v>1738</v>
      </c>
      <c r="I100" s="1145" t="s">
        <v>5082</v>
      </c>
      <c r="J100" s="1169">
        <v>315</v>
      </c>
      <c r="K100" s="1169">
        <v>11772</v>
      </c>
      <c r="L100" s="1156">
        <v>71365</v>
      </c>
      <c r="M100" s="1156">
        <v>321528</v>
      </c>
      <c r="N100" s="1146">
        <v>392893</v>
      </c>
      <c r="O100" s="1157"/>
      <c r="P100" s="1157" t="s">
        <v>5076</v>
      </c>
      <c r="Q100" s="1222"/>
      <c r="R100" s="1157"/>
    </row>
    <row r="101" spans="1:18" s="50" customFormat="1" ht="24.95" customHeight="1">
      <c r="A101" s="1157">
        <v>10</v>
      </c>
      <c r="B101" s="1157" t="s">
        <v>1707</v>
      </c>
      <c r="C101" s="1173" t="s">
        <v>1708</v>
      </c>
      <c r="D101" s="1168" t="s">
        <v>5083</v>
      </c>
      <c r="E101" s="1144">
        <v>1995</v>
      </c>
      <c r="F101" s="317" t="s">
        <v>225</v>
      </c>
      <c r="G101" s="1145" t="s">
        <v>1710</v>
      </c>
      <c r="H101" s="1145" t="s">
        <v>1724</v>
      </c>
      <c r="I101" s="1145" t="s">
        <v>5084</v>
      </c>
      <c r="J101" s="1174">
        <v>707</v>
      </c>
      <c r="K101" s="1174">
        <v>11174</v>
      </c>
      <c r="L101" s="601">
        <v>155740</v>
      </c>
      <c r="M101" s="1170">
        <v>148839</v>
      </c>
      <c r="N101" s="1146">
        <v>304579</v>
      </c>
      <c r="O101" s="1157"/>
      <c r="P101" s="1157" t="s">
        <v>5076</v>
      </c>
      <c r="Q101" s="1222"/>
      <c r="R101" s="1178"/>
    </row>
    <row r="102" spans="1:18" s="50" customFormat="1" ht="24.95" customHeight="1">
      <c r="A102" s="1157">
        <v>11</v>
      </c>
      <c r="B102" s="1040" t="s">
        <v>1707</v>
      </c>
      <c r="C102" s="1040" t="s">
        <v>5085</v>
      </c>
      <c r="D102" s="1040" t="s">
        <v>5086</v>
      </c>
      <c r="E102" s="1040">
        <v>1992</v>
      </c>
      <c r="F102" s="1040" t="s">
        <v>225</v>
      </c>
      <c r="G102" s="382" t="s">
        <v>5087</v>
      </c>
      <c r="H102" s="382" t="s">
        <v>2256</v>
      </c>
      <c r="I102" s="1041" t="s">
        <v>5088</v>
      </c>
      <c r="J102" s="1044">
        <v>240</v>
      </c>
      <c r="K102" s="1044">
        <v>9322</v>
      </c>
      <c r="L102" s="1044">
        <v>90432</v>
      </c>
      <c r="M102" s="1044">
        <v>34431</v>
      </c>
      <c r="N102" s="1044">
        <v>124863</v>
      </c>
      <c r="O102" s="1166"/>
      <c r="P102" s="1166" t="s">
        <v>5089</v>
      </c>
      <c r="Q102" s="1149"/>
      <c r="R102" s="1178"/>
    </row>
    <row r="103" spans="1:18" s="50" customFormat="1" ht="24.95" customHeight="1">
      <c r="A103" s="1157">
        <v>12</v>
      </c>
      <c r="B103" s="1040" t="s">
        <v>1707</v>
      </c>
      <c r="C103" s="1040" t="s">
        <v>5085</v>
      </c>
      <c r="D103" s="1040" t="s">
        <v>5090</v>
      </c>
      <c r="E103" s="1040">
        <v>1999</v>
      </c>
      <c r="F103" s="1040" t="s">
        <v>225</v>
      </c>
      <c r="G103" s="382" t="s">
        <v>5087</v>
      </c>
      <c r="H103" s="382" t="s">
        <v>5091</v>
      </c>
      <c r="I103" s="382" t="s">
        <v>5092</v>
      </c>
      <c r="J103" s="1044">
        <v>912</v>
      </c>
      <c r="K103" s="1044">
        <v>7804</v>
      </c>
      <c r="L103" s="1044">
        <v>156033</v>
      </c>
      <c r="M103" s="1044">
        <v>54023</v>
      </c>
      <c r="N103" s="1044">
        <v>210056</v>
      </c>
      <c r="O103" s="1166"/>
      <c r="P103" s="1166" t="s">
        <v>5089</v>
      </c>
      <c r="Q103" s="1149"/>
      <c r="R103" s="1178"/>
    </row>
    <row r="104" spans="1:18" s="50" customFormat="1" ht="24.95" customHeight="1">
      <c r="A104" s="1157">
        <v>13</v>
      </c>
      <c r="B104" s="1040" t="s">
        <v>1707</v>
      </c>
      <c r="C104" s="1040" t="s">
        <v>5085</v>
      </c>
      <c r="D104" s="1154" t="s">
        <v>5093</v>
      </c>
      <c r="E104" s="1154">
        <v>1999</v>
      </c>
      <c r="F104" s="1154" t="s">
        <v>225</v>
      </c>
      <c r="G104" s="1155" t="s">
        <v>5087</v>
      </c>
      <c r="H104" s="1155" t="s">
        <v>5094</v>
      </c>
      <c r="I104" s="477" t="s">
        <v>5095</v>
      </c>
      <c r="J104" s="478">
        <v>1079</v>
      </c>
      <c r="K104" s="478">
        <v>10206</v>
      </c>
      <c r="L104" s="383">
        <v>102699</v>
      </c>
      <c r="M104" s="383">
        <v>115328</v>
      </c>
      <c r="N104" s="1044">
        <v>218027</v>
      </c>
      <c r="O104" s="1157"/>
      <c r="P104" s="1166" t="s">
        <v>5089</v>
      </c>
      <c r="Q104" s="1149"/>
      <c r="R104" s="1178"/>
    </row>
    <row r="105" spans="1:18" s="50" customFormat="1" ht="24.95" customHeight="1">
      <c r="A105" s="1157">
        <v>14</v>
      </c>
      <c r="B105" s="1149" t="s">
        <v>1707</v>
      </c>
      <c r="C105" s="1149" t="s">
        <v>1829</v>
      </c>
      <c r="D105" s="1149" t="s">
        <v>5096</v>
      </c>
      <c r="E105" s="1149">
        <v>2002</v>
      </c>
      <c r="F105" s="1149" t="s">
        <v>225</v>
      </c>
      <c r="G105" s="1150" t="s">
        <v>1831</v>
      </c>
      <c r="H105" s="1150" t="s">
        <v>1848</v>
      </c>
      <c r="I105" s="1151" t="s">
        <v>5097</v>
      </c>
      <c r="J105" s="1152">
        <v>705</v>
      </c>
      <c r="K105" s="1152">
        <v>12709</v>
      </c>
      <c r="L105" s="1152">
        <v>153053</v>
      </c>
      <c r="M105" s="1152">
        <v>81324</v>
      </c>
      <c r="N105" s="1152">
        <v>234377</v>
      </c>
      <c r="O105" s="600"/>
      <c r="P105" s="600" t="s">
        <v>5098</v>
      </c>
      <c r="Q105" s="1149"/>
      <c r="R105" s="600"/>
    </row>
    <row r="106" spans="1:18" s="50" customFormat="1" ht="24.95" customHeight="1">
      <c r="A106" s="1157">
        <v>15</v>
      </c>
      <c r="B106" s="1149" t="s">
        <v>1707</v>
      </c>
      <c r="C106" s="1149" t="s">
        <v>1829</v>
      </c>
      <c r="D106" s="1149" t="s">
        <v>5099</v>
      </c>
      <c r="E106" s="1149">
        <v>1992</v>
      </c>
      <c r="F106" s="1149" t="s">
        <v>225</v>
      </c>
      <c r="G106" s="1150" t="s">
        <v>1831</v>
      </c>
      <c r="H106" s="1150" t="s">
        <v>1854</v>
      </c>
      <c r="I106" s="1150" t="s">
        <v>5100</v>
      </c>
      <c r="J106" s="1152">
        <v>840</v>
      </c>
      <c r="K106" s="1152">
        <v>13828</v>
      </c>
      <c r="L106" s="1152">
        <v>63863</v>
      </c>
      <c r="M106" s="1152">
        <v>52426</v>
      </c>
      <c r="N106" s="1152">
        <v>116289</v>
      </c>
      <c r="O106" s="600"/>
      <c r="P106" s="1149" t="s">
        <v>5101</v>
      </c>
      <c r="Q106" s="600"/>
      <c r="R106" s="600"/>
    </row>
    <row r="107" spans="1:18" s="50" customFormat="1" ht="24.95" customHeight="1">
      <c r="A107" s="1157">
        <v>16</v>
      </c>
      <c r="B107" s="1040" t="s">
        <v>1707</v>
      </c>
      <c r="C107" s="1040" t="s">
        <v>1907</v>
      </c>
      <c r="D107" s="1154" t="s">
        <v>5102</v>
      </c>
      <c r="E107" s="1154">
        <v>1999</v>
      </c>
      <c r="F107" s="1154" t="s">
        <v>225</v>
      </c>
      <c r="G107" s="1155" t="s">
        <v>1909</v>
      </c>
      <c r="H107" s="1155" t="s">
        <v>5103</v>
      </c>
      <c r="I107" s="382" t="s">
        <v>5104</v>
      </c>
      <c r="J107" s="1044">
        <v>39.6</v>
      </c>
      <c r="K107" s="1044">
        <v>13641</v>
      </c>
      <c r="L107" s="1044">
        <v>4453</v>
      </c>
      <c r="M107" s="1044">
        <v>81710</v>
      </c>
      <c r="N107" s="1044">
        <v>86163</v>
      </c>
      <c r="O107" s="1040" t="s">
        <v>5105</v>
      </c>
      <c r="P107" s="1166"/>
      <c r="Q107" s="1166"/>
      <c r="R107" s="1166"/>
    </row>
    <row r="108" spans="1:18" s="50" customFormat="1" ht="24.95" customHeight="1">
      <c r="A108" s="1157">
        <v>17</v>
      </c>
      <c r="B108" s="1040" t="s">
        <v>1707</v>
      </c>
      <c r="C108" s="1040" t="s">
        <v>1907</v>
      </c>
      <c r="D108" s="1154" t="s">
        <v>5106</v>
      </c>
      <c r="E108" s="1154">
        <v>2014</v>
      </c>
      <c r="F108" s="1154" t="s">
        <v>225</v>
      </c>
      <c r="G108" s="1155" t="s">
        <v>1909</v>
      </c>
      <c r="H108" s="1155" t="s">
        <v>1920</v>
      </c>
      <c r="I108" s="382" t="s">
        <v>5107</v>
      </c>
      <c r="J108" s="1044">
        <v>1749.55</v>
      </c>
      <c r="K108" s="1044">
        <v>19144</v>
      </c>
      <c r="L108" s="1044">
        <v>1138614</v>
      </c>
      <c r="M108" s="1044">
        <v>188804</v>
      </c>
      <c r="N108" s="1044">
        <v>1327418</v>
      </c>
      <c r="O108" s="1040" t="s">
        <v>5108</v>
      </c>
      <c r="P108" s="1166"/>
      <c r="Q108" s="1166"/>
      <c r="R108" s="1166"/>
    </row>
    <row r="109" spans="1:18" s="50" customFormat="1" ht="24.95" customHeight="1">
      <c r="A109" s="1157">
        <v>18</v>
      </c>
      <c r="B109" s="1040" t="s">
        <v>1707</v>
      </c>
      <c r="C109" s="1040" t="s">
        <v>1907</v>
      </c>
      <c r="D109" s="1154" t="s">
        <v>5109</v>
      </c>
      <c r="E109" s="1154">
        <v>1995</v>
      </c>
      <c r="F109" s="1154" t="s">
        <v>225</v>
      </c>
      <c r="G109" s="1155" t="s">
        <v>1909</v>
      </c>
      <c r="H109" s="1155" t="s">
        <v>5103</v>
      </c>
      <c r="I109" s="382" t="s">
        <v>5110</v>
      </c>
      <c r="J109" s="1044">
        <v>732.03</v>
      </c>
      <c r="K109" s="1044">
        <v>10182</v>
      </c>
      <c r="L109" s="1044">
        <v>23613</v>
      </c>
      <c r="M109" s="1044">
        <v>65270</v>
      </c>
      <c r="N109" s="1044">
        <v>88883</v>
      </c>
      <c r="O109" s="1040"/>
      <c r="P109" s="1040" t="s">
        <v>5111</v>
      </c>
      <c r="Q109" s="1255"/>
      <c r="R109" s="1166"/>
    </row>
    <row r="110" spans="1:18" s="50" customFormat="1" ht="24.95" customHeight="1">
      <c r="A110" s="1157">
        <v>19</v>
      </c>
      <c r="B110" s="1040" t="s">
        <v>1707</v>
      </c>
      <c r="C110" s="1040" t="s">
        <v>1907</v>
      </c>
      <c r="D110" s="1154" t="s">
        <v>5112</v>
      </c>
      <c r="E110" s="1154">
        <v>2000</v>
      </c>
      <c r="F110" s="1154" t="s">
        <v>225</v>
      </c>
      <c r="G110" s="1155" t="s">
        <v>1909</v>
      </c>
      <c r="H110" s="1155" t="s">
        <v>1925</v>
      </c>
      <c r="I110" s="382" t="s">
        <v>5113</v>
      </c>
      <c r="J110" s="1044">
        <v>1290.57</v>
      </c>
      <c r="K110" s="1044">
        <v>9604</v>
      </c>
      <c r="L110" s="1044">
        <v>49792</v>
      </c>
      <c r="M110" s="1044">
        <v>56011</v>
      </c>
      <c r="N110" s="1044">
        <v>105803</v>
      </c>
      <c r="O110" s="1040"/>
      <c r="P110" s="1040" t="s">
        <v>5114</v>
      </c>
      <c r="Q110" s="1255"/>
      <c r="R110" s="1040"/>
    </row>
    <row r="111" spans="1:18" s="50" customFormat="1" ht="24.95" customHeight="1">
      <c r="A111" s="1157">
        <v>20</v>
      </c>
      <c r="B111" s="567" t="s">
        <v>1707</v>
      </c>
      <c r="C111" s="567" t="s">
        <v>5115</v>
      </c>
      <c r="D111" s="1256" t="s">
        <v>5116</v>
      </c>
      <c r="E111" s="1257">
        <v>34394</v>
      </c>
      <c r="F111" s="568" t="s">
        <v>225</v>
      </c>
      <c r="G111" s="585" t="s">
        <v>5117</v>
      </c>
      <c r="H111" s="1258" t="s">
        <v>5118</v>
      </c>
      <c r="I111" s="1145" t="s">
        <v>5119</v>
      </c>
      <c r="J111" s="1259">
        <v>775</v>
      </c>
      <c r="K111" s="1259">
        <v>8829</v>
      </c>
      <c r="L111" s="1156">
        <v>146190</v>
      </c>
      <c r="M111" s="1156">
        <v>56486</v>
      </c>
      <c r="N111" s="1156">
        <v>202676</v>
      </c>
      <c r="O111" s="1055" t="s">
        <v>5120</v>
      </c>
      <c r="P111" s="1157"/>
      <c r="Q111" s="1157"/>
      <c r="R111" s="1157"/>
    </row>
    <row r="112" spans="1:18" s="50" customFormat="1" ht="24.95" customHeight="1">
      <c r="A112" s="1157">
        <v>21</v>
      </c>
      <c r="B112" s="567" t="s">
        <v>1707</v>
      </c>
      <c r="C112" s="567" t="s">
        <v>5115</v>
      </c>
      <c r="D112" s="1199" t="s">
        <v>5121</v>
      </c>
      <c r="E112" s="1260">
        <v>1995</v>
      </c>
      <c r="F112" s="568" t="s">
        <v>225</v>
      </c>
      <c r="G112" s="585" t="s">
        <v>5117</v>
      </c>
      <c r="H112" s="572" t="s">
        <v>5122</v>
      </c>
      <c r="I112" s="1145" t="s">
        <v>5123</v>
      </c>
      <c r="J112" s="573">
        <v>675</v>
      </c>
      <c r="K112" s="573">
        <v>5431</v>
      </c>
      <c r="L112" s="1156">
        <v>77705</v>
      </c>
      <c r="M112" s="1156">
        <v>20643</v>
      </c>
      <c r="N112" s="1156">
        <v>98348</v>
      </c>
      <c r="O112" s="1157"/>
      <c r="P112" s="1157" t="s">
        <v>5124</v>
      </c>
      <c r="Q112" s="1222"/>
      <c r="R112" s="1157"/>
    </row>
    <row r="113" spans="1:18" s="50" customFormat="1" ht="24.95" customHeight="1">
      <c r="A113" s="1157">
        <v>22</v>
      </c>
      <c r="B113" s="1149" t="s">
        <v>1707</v>
      </c>
      <c r="C113" s="1149" t="s">
        <v>1988</v>
      </c>
      <c r="D113" s="1149" t="s">
        <v>5125</v>
      </c>
      <c r="E113" s="1149">
        <v>2014</v>
      </c>
      <c r="F113" s="1149" t="s">
        <v>225</v>
      </c>
      <c r="G113" s="1150" t="s">
        <v>1990</v>
      </c>
      <c r="H113" s="1150" t="s">
        <v>5094</v>
      </c>
      <c r="I113" s="1151" t="s">
        <v>5126</v>
      </c>
      <c r="J113" s="1152">
        <v>2405</v>
      </c>
      <c r="K113" s="1152">
        <v>19829</v>
      </c>
      <c r="L113" s="1152">
        <v>1438835</v>
      </c>
      <c r="M113" s="1152">
        <v>256286</v>
      </c>
      <c r="N113" s="1152">
        <v>1695121</v>
      </c>
      <c r="O113" s="1149" t="s">
        <v>5127</v>
      </c>
      <c r="P113" s="1149"/>
      <c r="Q113" s="1149"/>
      <c r="R113" s="1149"/>
    </row>
    <row r="114" spans="1:18" s="50" customFormat="1" ht="24.95" customHeight="1">
      <c r="A114" s="1157">
        <v>23</v>
      </c>
      <c r="B114" s="1149" t="s">
        <v>1707</v>
      </c>
      <c r="C114" s="1149" t="s">
        <v>1988</v>
      </c>
      <c r="D114" s="1149" t="s">
        <v>5128</v>
      </c>
      <c r="E114" s="1149">
        <v>2013</v>
      </c>
      <c r="F114" s="1149" t="s">
        <v>225</v>
      </c>
      <c r="G114" s="1150" t="s">
        <v>1990</v>
      </c>
      <c r="H114" s="1150" t="s">
        <v>5094</v>
      </c>
      <c r="I114" s="1150" t="s">
        <v>5129</v>
      </c>
      <c r="J114" s="1152">
        <v>967.85</v>
      </c>
      <c r="K114" s="1152">
        <v>16637</v>
      </c>
      <c r="L114" s="1152">
        <v>468824</v>
      </c>
      <c r="M114" s="1152">
        <v>274143</v>
      </c>
      <c r="N114" s="1152">
        <v>742967</v>
      </c>
      <c r="O114" s="1149" t="s">
        <v>5130</v>
      </c>
      <c r="P114" s="1149"/>
      <c r="Q114" s="1149"/>
      <c r="R114" s="1149"/>
    </row>
    <row r="115" spans="1:18" s="50" customFormat="1" ht="24.95" customHeight="1">
      <c r="A115" s="1157">
        <v>24</v>
      </c>
      <c r="B115" s="1149" t="s">
        <v>1707</v>
      </c>
      <c r="C115" s="1149" t="s">
        <v>1988</v>
      </c>
      <c r="D115" s="1149" t="s">
        <v>5131</v>
      </c>
      <c r="E115" s="1149">
        <v>1991</v>
      </c>
      <c r="F115" s="1149" t="s">
        <v>225</v>
      </c>
      <c r="G115" s="1150" t="s">
        <v>1990</v>
      </c>
      <c r="H115" s="1150" t="s">
        <v>1991</v>
      </c>
      <c r="I115" s="1150" t="s">
        <v>5132</v>
      </c>
      <c r="J115" s="1152">
        <v>359</v>
      </c>
      <c r="K115" s="1152">
        <v>5762</v>
      </c>
      <c r="L115" s="1152">
        <v>28197</v>
      </c>
      <c r="M115" s="1152">
        <v>43292</v>
      </c>
      <c r="N115" s="1152">
        <v>71489</v>
      </c>
      <c r="O115" s="1149"/>
      <c r="P115" s="1149" t="s">
        <v>5133</v>
      </c>
      <c r="Q115" s="1149"/>
      <c r="R115" s="1149"/>
    </row>
    <row r="116" spans="1:18" s="50" customFormat="1" ht="24.95" customHeight="1">
      <c r="A116" s="1157">
        <v>25</v>
      </c>
      <c r="B116" s="1040" t="s">
        <v>1707</v>
      </c>
      <c r="C116" s="1040" t="s">
        <v>2007</v>
      </c>
      <c r="D116" s="1040" t="s">
        <v>5134</v>
      </c>
      <c r="E116" s="1040">
        <v>1995</v>
      </c>
      <c r="F116" s="1040" t="s">
        <v>225</v>
      </c>
      <c r="G116" s="382" t="s">
        <v>2009</v>
      </c>
      <c r="H116" s="382" t="s">
        <v>2021</v>
      </c>
      <c r="I116" s="1041" t="s">
        <v>5135</v>
      </c>
      <c r="J116" s="1044">
        <v>982.8</v>
      </c>
      <c r="K116" s="1044">
        <v>15431</v>
      </c>
      <c r="L116" s="1044">
        <v>176545</v>
      </c>
      <c r="M116" s="1044">
        <v>214490</v>
      </c>
      <c r="N116" s="1044">
        <v>391035</v>
      </c>
      <c r="O116" s="1166"/>
      <c r="P116" s="1040" t="s">
        <v>5136</v>
      </c>
      <c r="Q116" s="1040"/>
      <c r="R116" s="1166"/>
    </row>
    <row r="117" spans="1:18" s="50" customFormat="1" ht="24.95" customHeight="1">
      <c r="A117" s="1157">
        <v>26</v>
      </c>
      <c r="B117" s="1040" t="s">
        <v>1707</v>
      </c>
      <c r="C117" s="1040" t="s">
        <v>2007</v>
      </c>
      <c r="D117" s="1040" t="s">
        <v>5137</v>
      </c>
      <c r="E117" s="1040">
        <v>1991</v>
      </c>
      <c r="F117" s="1040" t="s">
        <v>225</v>
      </c>
      <c r="G117" s="382" t="s">
        <v>2009</v>
      </c>
      <c r="H117" s="382" t="s">
        <v>2014</v>
      </c>
      <c r="I117" s="382" t="s">
        <v>5138</v>
      </c>
      <c r="J117" s="1044">
        <v>657.5</v>
      </c>
      <c r="K117" s="1044">
        <v>8801</v>
      </c>
      <c r="L117" s="1044">
        <v>102033</v>
      </c>
      <c r="M117" s="1044">
        <v>45149</v>
      </c>
      <c r="N117" s="1044">
        <v>147182</v>
      </c>
      <c r="O117" s="1166" t="s">
        <v>5139</v>
      </c>
      <c r="P117" s="1040"/>
      <c r="Q117" s="1166"/>
      <c r="R117" s="1166"/>
    </row>
    <row r="118" spans="1:18" s="50" customFormat="1" ht="24.95" customHeight="1">
      <c r="A118" s="1157">
        <v>27</v>
      </c>
      <c r="B118" s="1040" t="s">
        <v>1707</v>
      </c>
      <c r="C118" s="1040" t="s">
        <v>2007</v>
      </c>
      <c r="D118" s="1040" t="s">
        <v>5140</v>
      </c>
      <c r="E118" s="1040">
        <v>1995</v>
      </c>
      <c r="F118" s="1040" t="s">
        <v>225</v>
      </c>
      <c r="G118" s="382" t="s">
        <v>2009</v>
      </c>
      <c r="H118" s="382" t="s">
        <v>5141</v>
      </c>
      <c r="I118" s="382" t="s">
        <v>5142</v>
      </c>
      <c r="J118" s="1044">
        <v>375.18</v>
      </c>
      <c r="K118" s="1044">
        <v>8845</v>
      </c>
      <c r="L118" s="1044">
        <v>125502</v>
      </c>
      <c r="M118" s="1044">
        <v>114637</v>
      </c>
      <c r="N118" s="1044">
        <v>240139</v>
      </c>
      <c r="O118" s="1166"/>
      <c r="P118" s="1040" t="s">
        <v>5136</v>
      </c>
      <c r="Q118" s="1040"/>
      <c r="R118" s="1166"/>
    </row>
    <row r="119" spans="1:18" s="50" customFormat="1" ht="24.95" customHeight="1">
      <c r="A119" s="1157">
        <v>28</v>
      </c>
      <c r="B119" s="1040" t="s">
        <v>1707</v>
      </c>
      <c r="C119" s="1040" t="s">
        <v>2007</v>
      </c>
      <c r="D119" s="1040" t="s">
        <v>5143</v>
      </c>
      <c r="E119" s="1040">
        <v>1997</v>
      </c>
      <c r="F119" s="1040" t="s">
        <v>225</v>
      </c>
      <c r="G119" s="382" t="s">
        <v>2009</v>
      </c>
      <c r="H119" s="382" t="s">
        <v>2051</v>
      </c>
      <c r="I119" s="382" t="s">
        <v>5144</v>
      </c>
      <c r="J119" s="1044">
        <v>973.1</v>
      </c>
      <c r="K119" s="1044">
        <v>12462</v>
      </c>
      <c r="L119" s="1044">
        <v>162004</v>
      </c>
      <c r="M119" s="1044">
        <v>112283</v>
      </c>
      <c r="N119" s="1044">
        <v>274287</v>
      </c>
      <c r="O119" s="1166"/>
      <c r="P119" s="1040" t="s">
        <v>5136</v>
      </c>
      <c r="Q119" s="1166"/>
      <c r="R119" s="1166"/>
    </row>
    <row r="120" spans="1:18" s="50" customFormat="1" ht="24.95" customHeight="1">
      <c r="A120" s="1157">
        <v>29</v>
      </c>
      <c r="B120" s="1040" t="s">
        <v>1707</v>
      </c>
      <c r="C120" s="1040" t="s">
        <v>2007</v>
      </c>
      <c r="D120" s="1040" t="s">
        <v>5145</v>
      </c>
      <c r="E120" s="1040">
        <v>2011</v>
      </c>
      <c r="F120" s="1040" t="s">
        <v>225</v>
      </c>
      <c r="G120" s="382" t="s">
        <v>2009</v>
      </c>
      <c r="H120" s="382" t="s">
        <v>2014</v>
      </c>
      <c r="I120" s="382" t="s">
        <v>5146</v>
      </c>
      <c r="J120" s="1044">
        <v>1409.42</v>
      </c>
      <c r="K120" s="1044">
        <v>13595</v>
      </c>
      <c r="L120" s="1044">
        <v>608565</v>
      </c>
      <c r="M120" s="1044">
        <v>138669</v>
      </c>
      <c r="N120" s="1044">
        <v>747234</v>
      </c>
      <c r="O120" s="1166"/>
      <c r="P120" s="1040" t="s">
        <v>5136</v>
      </c>
      <c r="Q120" s="1040"/>
      <c r="R120" s="1166"/>
    </row>
    <row r="121" spans="1:18" s="50" customFormat="1" ht="24.95" customHeight="1">
      <c r="A121" s="1157">
        <v>30</v>
      </c>
      <c r="B121" s="1040" t="s">
        <v>1707</v>
      </c>
      <c r="C121" s="1040" t="s">
        <v>2007</v>
      </c>
      <c r="D121" s="1040" t="s">
        <v>5147</v>
      </c>
      <c r="E121" s="1040">
        <v>2017</v>
      </c>
      <c r="F121" s="1040" t="s">
        <v>225</v>
      </c>
      <c r="G121" s="382" t="s">
        <v>2009</v>
      </c>
      <c r="H121" s="382" t="s">
        <v>2037</v>
      </c>
      <c r="I121" s="382" t="s">
        <v>5148</v>
      </c>
      <c r="J121" s="1044">
        <v>1240.42</v>
      </c>
      <c r="K121" s="1044">
        <v>7728</v>
      </c>
      <c r="L121" s="1044">
        <v>677159</v>
      </c>
      <c r="M121" s="1044">
        <v>74044</v>
      </c>
      <c r="N121" s="1044">
        <v>751203</v>
      </c>
      <c r="O121" s="1166"/>
      <c r="P121" s="1040" t="s">
        <v>5136</v>
      </c>
      <c r="Q121" s="1040"/>
      <c r="R121" s="1040"/>
    </row>
    <row r="122" spans="1:18" s="50" customFormat="1" ht="24.95" customHeight="1">
      <c r="A122" s="1157">
        <v>31</v>
      </c>
      <c r="B122" s="1149" t="s">
        <v>1707</v>
      </c>
      <c r="C122" s="1149" t="s">
        <v>2056</v>
      </c>
      <c r="D122" s="1149" t="s">
        <v>5149</v>
      </c>
      <c r="E122" s="1149">
        <v>2012</v>
      </c>
      <c r="F122" s="1149" t="s">
        <v>225</v>
      </c>
      <c r="G122" s="1150" t="s">
        <v>2058</v>
      </c>
      <c r="H122" s="1150" t="s">
        <v>2065</v>
      </c>
      <c r="I122" s="1151" t="s">
        <v>5150</v>
      </c>
      <c r="J122" s="1152">
        <v>896</v>
      </c>
      <c r="K122" s="1152">
        <v>33430</v>
      </c>
      <c r="L122" s="1152">
        <v>299945</v>
      </c>
      <c r="M122" s="1152">
        <v>129038</v>
      </c>
      <c r="N122" s="1152">
        <v>428983</v>
      </c>
      <c r="O122" s="1149"/>
      <c r="P122" s="600" t="s">
        <v>5151</v>
      </c>
      <c r="Q122" s="1222"/>
      <c r="R122" s="1153"/>
    </row>
    <row r="123" spans="1:18" s="50" customFormat="1" ht="24.95" customHeight="1">
      <c r="A123" s="1157">
        <v>32</v>
      </c>
      <c r="B123" s="1149" t="s">
        <v>1707</v>
      </c>
      <c r="C123" s="1149" t="s">
        <v>2082</v>
      </c>
      <c r="D123" s="1154" t="s">
        <v>5152</v>
      </c>
      <c r="E123" s="1154">
        <v>1993</v>
      </c>
      <c r="F123" s="1154" t="s">
        <v>225</v>
      </c>
      <c r="G123" s="1155" t="s">
        <v>2084</v>
      </c>
      <c r="H123" s="1155" t="s">
        <v>2117</v>
      </c>
      <c r="I123" s="1155" t="s">
        <v>5153</v>
      </c>
      <c r="J123" s="1156">
        <v>678.39</v>
      </c>
      <c r="K123" s="1156">
        <v>9615</v>
      </c>
      <c r="L123" s="1156">
        <v>56667</v>
      </c>
      <c r="M123" s="1156">
        <v>46040</v>
      </c>
      <c r="N123" s="1156">
        <v>102707</v>
      </c>
      <c r="O123" s="1177"/>
      <c r="P123" s="1154" t="s">
        <v>5154</v>
      </c>
      <c r="Q123" s="1157"/>
      <c r="R123" s="1157"/>
    </row>
    <row r="124" spans="1:18" s="50" customFormat="1" ht="24.95" customHeight="1">
      <c r="A124" s="1157">
        <v>33</v>
      </c>
      <c r="B124" s="1149" t="s">
        <v>1707</v>
      </c>
      <c r="C124" s="1149" t="s">
        <v>2082</v>
      </c>
      <c r="D124" s="1154" t="s">
        <v>5155</v>
      </c>
      <c r="E124" s="1154">
        <v>2017</v>
      </c>
      <c r="F124" s="1154" t="s">
        <v>238</v>
      </c>
      <c r="G124" s="1155" t="s">
        <v>2084</v>
      </c>
      <c r="H124" s="1155" t="s">
        <v>2117</v>
      </c>
      <c r="I124" s="1155" t="s">
        <v>5156</v>
      </c>
      <c r="J124" s="1156">
        <v>3055.06</v>
      </c>
      <c r="K124" s="1156">
        <v>21017</v>
      </c>
      <c r="L124" s="1156">
        <v>1504995</v>
      </c>
      <c r="M124" s="1156">
        <v>96048</v>
      </c>
      <c r="N124" s="1156">
        <v>1601043</v>
      </c>
      <c r="O124" s="1149" t="s">
        <v>5157</v>
      </c>
      <c r="P124" s="1157"/>
      <c r="Q124" s="1157"/>
      <c r="R124" s="1157"/>
    </row>
    <row r="125" spans="1:18" s="50" customFormat="1" ht="24.95" customHeight="1">
      <c r="A125" s="1224" t="s">
        <v>140</v>
      </c>
      <c r="B125" s="1225" t="s">
        <v>128</v>
      </c>
      <c r="C125" s="1225" t="s">
        <v>128</v>
      </c>
      <c r="D125" s="1225" t="s">
        <v>128</v>
      </c>
      <c r="E125" s="1225" t="s">
        <v>141</v>
      </c>
      <c r="F125" s="1225" t="s">
        <v>128</v>
      </c>
      <c r="G125" s="1225" t="s">
        <v>128</v>
      </c>
      <c r="H125" s="1225" t="s">
        <v>128</v>
      </c>
      <c r="I125" s="1225" t="s">
        <v>128</v>
      </c>
      <c r="J125" s="1226">
        <v>28562</v>
      </c>
      <c r="K125" s="1226">
        <v>424219</v>
      </c>
      <c r="L125" s="1226">
        <v>8542992</v>
      </c>
      <c r="M125" s="1226">
        <v>4855696</v>
      </c>
      <c r="N125" s="1226">
        <v>13398688</v>
      </c>
      <c r="O125" s="1227"/>
      <c r="P125" s="1224"/>
      <c r="Q125" s="1228"/>
      <c r="R125" s="1224"/>
    </row>
    <row r="126" spans="1:18" s="50" customFormat="1" ht="24.95" customHeight="1">
      <c r="A126" s="1157">
        <v>1</v>
      </c>
      <c r="B126" s="1040" t="s">
        <v>5159</v>
      </c>
      <c r="C126" s="1040" t="s">
        <v>5160</v>
      </c>
      <c r="D126" s="1040" t="s">
        <v>5161</v>
      </c>
      <c r="E126" s="1040">
        <v>2007</v>
      </c>
      <c r="F126" s="1040" t="s">
        <v>1653</v>
      </c>
      <c r="G126" s="382" t="s">
        <v>5162</v>
      </c>
      <c r="H126" s="382" t="s">
        <v>5163</v>
      </c>
      <c r="I126" s="1175" t="s">
        <v>5164</v>
      </c>
      <c r="J126" s="1044">
        <v>877.5</v>
      </c>
      <c r="K126" s="1044">
        <v>10290</v>
      </c>
      <c r="L126" s="1044">
        <v>89872</v>
      </c>
      <c r="M126" s="1044">
        <v>304771</v>
      </c>
      <c r="N126" s="1044">
        <f>SUM(L126:M126)</f>
        <v>394643</v>
      </c>
      <c r="O126" s="1176" t="s">
        <v>5165</v>
      </c>
      <c r="P126" s="1177"/>
      <c r="Q126" s="1178"/>
      <c r="R126" s="1177"/>
    </row>
    <row r="127" spans="1:18" s="50" customFormat="1" ht="24.95" customHeight="1">
      <c r="A127" s="1157">
        <v>2</v>
      </c>
      <c r="B127" s="1149" t="s">
        <v>5159</v>
      </c>
      <c r="C127" s="1149" t="s">
        <v>5166</v>
      </c>
      <c r="D127" s="1149" t="s">
        <v>5167</v>
      </c>
      <c r="E127" s="1149">
        <v>1993</v>
      </c>
      <c r="F127" s="1149" t="s">
        <v>1653</v>
      </c>
      <c r="G127" s="1150" t="s">
        <v>5168</v>
      </c>
      <c r="H127" s="1150" t="s">
        <v>5169</v>
      </c>
      <c r="I127" s="1179" t="s">
        <v>5170</v>
      </c>
      <c r="J127" s="1152"/>
      <c r="K127" s="1152">
        <v>7346</v>
      </c>
      <c r="L127" s="1152"/>
      <c r="M127" s="1152">
        <v>57481</v>
      </c>
      <c r="N127" s="1152">
        <f>SUM(L127:M127)</f>
        <v>57481</v>
      </c>
      <c r="O127" s="1180" t="s">
        <v>5171</v>
      </c>
      <c r="P127" s="600"/>
      <c r="Q127" s="1149"/>
      <c r="R127" s="600"/>
    </row>
    <row r="128" spans="1:18" s="50" customFormat="1" ht="24">
      <c r="A128" s="1157">
        <v>3</v>
      </c>
      <c r="B128" s="1149" t="s">
        <v>5159</v>
      </c>
      <c r="C128" s="1149" t="s">
        <v>5166</v>
      </c>
      <c r="D128" s="1149" t="s">
        <v>5172</v>
      </c>
      <c r="E128" s="1149">
        <v>1993</v>
      </c>
      <c r="F128" s="1149" t="s">
        <v>1825</v>
      </c>
      <c r="G128" s="1150" t="s">
        <v>5168</v>
      </c>
      <c r="H128" s="1150" t="s">
        <v>5173</v>
      </c>
      <c r="I128" s="1181" t="s">
        <v>5174</v>
      </c>
      <c r="J128" s="1152"/>
      <c r="K128" s="1152">
        <v>12710</v>
      </c>
      <c r="L128" s="1152"/>
      <c r="M128" s="1152">
        <v>130067</v>
      </c>
      <c r="N128" s="1152">
        <f t="shared" ref="N128:N130" si="9">SUM(L128:M128)</f>
        <v>130067</v>
      </c>
      <c r="O128" s="1182" t="s">
        <v>5175</v>
      </c>
      <c r="P128" s="600"/>
      <c r="Q128" s="600"/>
      <c r="R128" s="600"/>
    </row>
    <row r="129" spans="1:18" s="50" customFormat="1" ht="30.75" customHeight="1">
      <c r="A129" s="1157">
        <v>4</v>
      </c>
      <c r="B129" s="1149" t="s">
        <v>5159</v>
      </c>
      <c r="C129" s="1149" t="s">
        <v>5166</v>
      </c>
      <c r="D129" s="1149" t="s">
        <v>5176</v>
      </c>
      <c r="E129" s="1149">
        <v>2012</v>
      </c>
      <c r="F129" s="1149" t="s">
        <v>1825</v>
      </c>
      <c r="G129" s="1150" t="s">
        <v>5168</v>
      </c>
      <c r="H129" s="1150" t="s">
        <v>5177</v>
      </c>
      <c r="I129" s="1181" t="s">
        <v>5178</v>
      </c>
      <c r="J129" s="1152">
        <v>1449.91</v>
      </c>
      <c r="K129" s="1152">
        <v>15352</v>
      </c>
      <c r="L129" s="1152">
        <v>432403</v>
      </c>
      <c r="M129" s="1152">
        <v>590883</v>
      </c>
      <c r="N129" s="1152">
        <f t="shared" si="9"/>
        <v>1023286</v>
      </c>
      <c r="O129" s="1182" t="s">
        <v>5179</v>
      </c>
      <c r="P129" s="600"/>
      <c r="Q129" s="1149"/>
      <c r="R129" s="600"/>
    </row>
    <row r="130" spans="1:18" s="50" customFormat="1" ht="24.95" customHeight="1">
      <c r="A130" s="1157">
        <v>5</v>
      </c>
      <c r="B130" s="1154" t="s">
        <v>5180</v>
      </c>
      <c r="C130" s="1154" t="s">
        <v>5166</v>
      </c>
      <c r="D130" s="1154" t="s">
        <v>5181</v>
      </c>
      <c r="E130" s="1154">
        <v>2017</v>
      </c>
      <c r="F130" s="1154" t="s">
        <v>1825</v>
      </c>
      <c r="G130" s="1155" t="s">
        <v>5182</v>
      </c>
      <c r="H130" s="1155" t="s">
        <v>5183</v>
      </c>
      <c r="I130" s="1183" t="s">
        <v>5184</v>
      </c>
      <c r="J130" s="1156">
        <v>2254.86</v>
      </c>
      <c r="K130" s="1156">
        <v>17307</v>
      </c>
      <c r="L130" s="1156">
        <v>1044973</v>
      </c>
      <c r="M130" s="1156">
        <v>186117</v>
      </c>
      <c r="N130" s="1152">
        <f t="shared" si="9"/>
        <v>1231090</v>
      </c>
      <c r="O130" s="1176" t="s">
        <v>5185</v>
      </c>
      <c r="P130" s="1157"/>
      <c r="Q130" s="1178"/>
      <c r="R130" s="1178"/>
    </row>
    <row r="131" spans="1:18" s="50" customFormat="1" ht="36">
      <c r="A131" s="1157">
        <v>6</v>
      </c>
      <c r="B131" s="1149" t="s">
        <v>5180</v>
      </c>
      <c r="C131" s="1149" t="s">
        <v>5186</v>
      </c>
      <c r="D131" s="1149" t="s">
        <v>5187</v>
      </c>
      <c r="E131" s="1149">
        <v>2006</v>
      </c>
      <c r="F131" s="1149" t="s">
        <v>1825</v>
      </c>
      <c r="G131" s="1150" t="s">
        <v>5188</v>
      </c>
      <c r="H131" s="1150" t="s">
        <v>5189</v>
      </c>
      <c r="I131" s="1181" t="s">
        <v>5190</v>
      </c>
      <c r="J131" s="1152">
        <v>1494</v>
      </c>
      <c r="K131" s="1152">
        <v>10856</v>
      </c>
      <c r="L131" s="1152">
        <v>309445</v>
      </c>
      <c r="M131" s="1152">
        <v>455928</v>
      </c>
      <c r="N131" s="1152">
        <f>SUM(L131:M131)</f>
        <v>765373</v>
      </c>
      <c r="O131" s="1182" t="s">
        <v>5191</v>
      </c>
      <c r="P131" s="600"/>
      <c r="Q131" s="1157"/>
      <c r="R131" s="1157"/>
    </row>
    <row r="132" spans="1:18" s="882" customFormat="1" ht="24.95" customHeight="1">
      <c r="A132" s="1157">
        <v>7</v>
      </c>
      <c r="B132" s="1149" t="s">
        <v>5159</v>
      </c>
      <c r="C132" s="1149" t="s">
        <v>5192</v>
      </c>
      <c r="D132" s="1149" t="s">
        <v>5193</v>
      </c>
      <c r="E132" s="1149">
        <v>2007</v>
      </c>
      <c r="F132" s="1149" t="s">
        <v>1653</v>
      </c>
      <c r="G132" s="1150" t="s">
        <v>5194</v>
      </c>
      <c r="H132" s="1150" t="s">
        <v>5195</v>
      </c>
      <c r="I132" s="1179" t="s">
        <v>5196</v>
      </c>
      <c r="J132" s="1152">
        <v>588.6</v>
      </c>
      <c r="K132" s="1152">
        <v>15440</v>
      </c>
      <c r="L132" s="1152">
        <v>184738</v>
      </c>
      <c r="M132" s="1152">
        <v>1062272</v>
      </c>
      <c r="N132" s="1152">
        <f>SUM(L132:M132)</f>
        <v>1247010</v>
      </c>
      <c r="O132" s="1180"/>
      <c r="P132" s="600" t="s">
        <v>5197</v>
      </c>
      <c r="Q132" s="1149"/>
      <c r="R132" s="600"/>
    </row>
    <row r="133" spans="1:18" s="1047" customFormat="1" ht="24">
      <c r="A133" s="1157">
        <v>8</v>
      </c>
      <c r="B133" s="597" t="s">
        <v>5198</v>
      </c>
      <c r="C133" s="1149" t="s">
        <v>5199</v>
      </c>
      <c r="D133" s="1184" t="s">
        <v>5200</v>
      </c>
      <c r="E133" s="1184">
        <v>2012</v>
      </c>
      <c r="F133" s="1150" t="s">
        <v>1825</v>
      </c>
      <c r="G133" s="1150" t="s">
        <v>5201</v>
      </c>
      <c r="H133" s="1185" t="s">
        <v>5202</v>
      </c>
      <c r="I133" s="1181" t="s">
        <v>5203</v>
      </c>
      <c r="J133" s="1186">
        <v>2003.04</v>
      </c>
      <c r="K133" s="1187">
        <v>12077</v>
      </c>
      <c r="L133" s="1188">
        <v>998948</v>
      </c>
      <c r="M133" s="1188">
        <v>241791</v>
      </c>
      <c r="N133" s="1188">
        <f t="shared" ref="N133" si="10">SUM(L133:M133)</f>
        <v>1240739</v>
      </c>
      <c r="O133" s="1189" t="s">
        <v>5204</v>
      </c>
      <c r="P133" s="600"/>
      <c r="Q133" s="1149"/>
      <c r="R133" s="600"/>
    </row>
    <row r="134" spans="1:18" s="1048" customFormat="1" ht="24.95" customHeight="1">
      <c r="A134" s="1157">
        <v>9</v>
      </c>
      <c r="B134" s="569" t="s">
        <v>2180</v>
      </c>
      <c r="C134" s="569" t="s">
        <v>2211</v>
      </c>
      <c r="D134" s="585" t="s">
        <v>5205</v>
      </c>
      <c r="E134" s="585">
        <v>2002</v>
      </c>
      <c r="F134" s="585" t="s">
        <v>225</v>
      </c>
      <c r="G134" s="585" t="s">
        <v>2213</v>
      </c>
      <c r="H134" s="585" t="s">
        <v>5206</v>
      </c>
      <c r="I134" s="1190" t="s">
        <v>5207</v>
      </c>
      <c r="J134" s="413">
        <v>1253</v>
      </c>
      <c r="K134" s="413">
        <v>22294</v>
      </c>
      <c r="L134" s="413">
        <v>175593</v>
      </c>
      <c r="M134" s="413">
        <v>133390</v>
      </c>
      <c r="N134" s="413">
        <f>L134+M134</f>
        <v>308983</v>
      </c>
      <c r="O134" s="1191" t="s">
        <v>5208</v>
      </c>
      <c r="P134" s="406"/>
      <c r="Q134" s="412"/>
      <c r="R134" s="406"/>
    </row>
    <row r="135" spans="1:18" s="1048" customFormat="1" ht="24.95" customHeight="1">
      <c r="A135" s="1157">
        <v>10</v>
      </c>
      <c r="B135" s="1185" t="s">
        <v>2180</v>
      </c>
      <c r="C135" s="1185" t="s">
        <v>2211</v>
      </c>
      <c r="D135" s="1192" t="s">
        <v>5209</v>
      </c>
      <c r="E135" s="1192">
        <v>2002</v>
      </c>
      <c r="F135" s="1192" t="s">
        <v>225</v>
      </c>
      <c r="G135" s="1192" t="s">
        <v>2213</v>
      </c>
      <c r="H135" s="1192" t="s">
        <v>5206</v>
      </c>
      <c r="I135" s="1193" t="s">
        <v>5210</v>
      </c>
      <c r="J135" s="601">
        <v>1675</v>
      </c>
      <c r="K135" s="601">
        <v>12497</v>
      </c>
      <c r="L135" s="601">
        <v>350680</v>
      </c>
      <c r="M135" s="601">
        <v>97791</v>
      </c>
      <c r="N135" s="601">
        <f t="shared" ref="N135:N136" si="11">L135+M135</f>
        <v>448471</v>
      </c>
      <c r="O135" s="1194" t="s">
        <v>5208</v>
      </c>
      <c r="P135" s="1195"/>
      <c r="Q135" s="1195"/>
      <c r="R135" s="1195"/>
    </row>
    <row r="136" spans="1:18" s="1048" customFormat="1" ht="24.95" customHeight="1">
      <c r="A136" s="1157">
        <v>11</v>
      </c>
      <c r="B136" s="1185" t="s">
        <v>2180</v>
      </c>
      <c r="C136" s="1185" t="s">
        <v>2211</v>
      </c>
      <c r="D136" s="568" t="s">
        <v>5211</v>
      </c>
      <c r="E136" s="1192">
        <v>1994</v>
      </c>
      <c r="F136" s="1192" t="s">
        <v>225</v>
      </c>
      <c r="G136" s="1192" t="s">
        <v>2213</v>
      </c>
      <c r="H136" s="1192" t="s">
        <v>5212</v>
      </c>
      <c r="I136" s="1193" t="s">
        <v>5213</v>
      </c>
      <c r="J136" s="601">
        <v>884</v>
      </c>
      <c r="K136" s="601">
        <v>10174</v>
      </c>
      <c r="L136" s="601">
        <v>424424</v>
      </c>
      <c r="M136" s="601">
        <v>115978</v>
      </c>
      <c r="N136" s="601">
        <f t="shared" si="11"/>
        <v>540402</v>
      </c>
      <c r="O136" s="1194" t="s">
        <v>5208</v>
      </c>
      <c r="P136" s="1195"/>
      <c r="Q136" s="1196"/>
      <c r="R136" s="1196"/>
    </row>
    <row r="137" spans="1:18" s="50" customFormat="1" ht="24.95" customHeight="1">
      <c r="A137" s="1157">
        <v>12</v>
      </c>
      <c r="B137" s="1149" t="s">
        <v>5159</v>
      </c>
      <c r="C137" s="1149" t="s">
        <v>5214</v>
      </c>
      <c r="D137" s="1149" t="s">
        <v>5215</v>
      </c>
      <c r="E137" s="1149">
        <v>2014</v>
      </c>
      <c r="F137" s="1149" t="s">
        <v>1653</v>
      </c>
      <c r="G137" s="1150" t="s">
        <v>5216</v>
      </c>
      <c r="H137" s="1150" t="s">
        <v>5217</v>
      </c>
      <c r="I137" s="1179" t="s">
        <v>5218</v>
      </c>
      <c r="J137" s="1152">
        <v>1425</v>
      </c>
      <c r="K137" s="1152">
        <v>11510</v>
      </c>
      <c r="L137" s="1152">
        <v>349036</v>
      </c>
      <c r="M137" s="1152">
        <v>83230</v>
      </c>
      <c r="N137" s="1152">
        <v>432266</v>
      </c>
      <c r="O137" s="1180"/>
      <c r="P137" s="600"/>
      <c r="Q137" s="1261" t="s">
        <v>5219</v>
      </c>
      <c r="R137" s="1149"/>
    </row>
    <row r="138" spans="1:18" s="1049" customFormat="1" ht="24.95" customHeight="1">
      <c r="A138" s="1157">
        <v>13</v>
      </c>
      <c r="B138" s="568" t="s">
        <v>2180</v>
      </c>
      <c r="C138" s="568" t="s">
        <v>2248</v>
      </c>
      <c r="D138" s="568" t="s">
        <v>5220</v>
      </c>
      <c r="E138" s="568">
        <v>1999</v>
      </c>
      <c r="F138" s="568" t="s">
        <v>225</v>
      </c>
      <c r="G138" s="568" t="s">
        <v>2250</v>
      </c>
      <c r="H138" s="568" t="s">
        <v>5221</v>
      </c>
      <c r="I138" s="1197" t="s">
        <v>5222</v>
      </c>
      <c r="J138" s="1198">
        <v>1349.45</v>
      </c>
      <c r="K138" s="1198">
        <v>10875</v>
      </c>
      <c r="L138" s="1198">
        <v>86924</v>
      </c>
      <c r="M138" s="1198">
        <v>92962</v>
      </c>
      <c r="N138" s="1198">
        <v>179885</v>
      </c>
      <c r="O138" s="1199" t="s">
        <v>5223</v>
      </c>
      <c r="P138" s="1185"/>
      <c r="Q138" s="568"/>
      <c r="R138" s="1185"/>
    </row>
    <row r="139" spans="1:18" s="1049" customFormat="1" ht="24.95" customHeight="1">
      <c r="A139" s="1157">
        <v>14</v>
      </c>
      <c r="B139" s="568" t="s">
        <v>2180</v>
      </c>
      <c r="C139" s="568" t="s">
        <v>2248</v>
      </c>
      <c r="D139" s="568" t="s">
        <v>5224</v>
      </c>
      <c r="E139" s="568">
        <v>2011</v>
      </c>
      <c r="F139" s="568" t="s">
        <v>225</v>
      </c>
      <c r="G139" s="568" t="s">
        <v>2250</v>
      </c>
      <c r="H139" s="568" t="s">
        <v>5225</v>
      </c>
      <c r="I139" s="1199" t="s">
        <v>5226</v>
      </c>
      <c r="J139" s="1198">
        <v>1062.6500000000001</v>
      </c>
      <c r="K139" s="1198">
        <v>10704</v>
      </c>
      <c r="L139" s="1198">
        <v>141383</v>
      </c>
      <c r="M139" s="1198">
        <v>438864</v>
      </c>
      <c r="N139" s="1198">
        <v>580247</v>
      </c>
      <c r="O139" s="1199" t="s">
        <v>5227</v>
      </c>
      <c r="P139" s="1185"/>
      <c r="Q139" s="1185"/>
      <c r="R139" s="1185"/>
    </row>
    <row r="140" spans="1:18" s="1049" customFormat="1" ht="24.95" customHeight="1">
      <c r="A140" s="1157">
        <v>15</v>
      </c>
      <c r="B140" s="568" t="s">
        <v>5159</v>
      </c>
      <c r="C140" s="568" t="s">
        <v>5228</v>
      </c>
      <c r="D140" s="568" t="s">
        <v>5229</v>
      </c>
      <c r="E140" s="568">
        <v>2010</v>
      </c>
      <c r="F140" s="568" t="s">
        <v>1653</v>
      </c>
      <c r="G140" s="568" t="s">
        <v>5230</v>
      </c>
      <c r="H140" s="568" t="s">
        <v>5231</v>
      </c>
      <c r="I140" s="1197" t="s">
        <v>5232</v>
      </c>
      <c r="J140" s="1198">
        <v>1632</v>
      </c>
      <c r="K140" s="1198">
        <v>11699</v>
      </c>
      <c r="L140" s="1198">
        <v>297467</v>
      </c>
      <c r="M140" s="1198">
        <v>86319</v>
      </c>
      <c r="N140" s="1198">
        <f>SUM(L140:M140)</f>
        <v>383786</v>
      </c>
      <c r="O140" s="1200" t="s">
        <v>5233</v>
      </c>
      <c r="P140" s="1201" t="s">
        <v>5234</v>
      </c>
      <c r="Q140" s="1202"/>
      <c r="R140" s="1201"/>
    </row>
    <row r="141" spans="1:18" s="1049" customFormat="1" ht="24.95" customHeight="1">
      <c r="A141" s="1157">
        <v>16</v>
      </c>
      <c r="B141" s="568" t="s">
        <v>5180</v>
      </c>
      <c r="C141" s="568" t="s">
        <v>5228</v>
      </c>
      <c r="D141" s="1192" t="s">
        <v>5235</v>
      </c>
      <c r="E141" s="1192">
        <v>2007</v>
      </c>
      <c r="F141" s="1192" t="s">
        <v>1825</v>
      </c>
      <c r="G141" s="1192" t="s">
        <v>5236</v>
      </c>
      <c r="H141" s="1192" t="s">
        <v>5237</v>
      </c>
      <c r="I141" s="1193" t="s">
        <v>5238</v>
      </c>
      <c r="J141" s="1203">
        <v>1303</v>
      </c>
      <c r="K141" s="1203">
        <v>32043</v>
      </c>
      <c r="L141" s="1203">
        <v>321732</v>
      </c>
      <c r="M141" s="1203">
        <v>266686</v>
      </c>
      <c r="N141" s="1203">
        <f>SUM(L141:M141)</f>
        <v>588418</v>
      </c>
      <c r="O141" s="1200" t="s">
        <v>5239</v>
      </c>
      <c r="P141" s="1204"/>
      <c r="Q141" s="1204"/>
      <c r="R141" s="1204"/>
    </row>
    <row r="142" spans="1:18" s="1049" customFormat="1" ht="24.95" customHeight="1">
      <c r="A142" s="1157">
        <v>17</v>
      </c>
      <c r="B142" s="1192" t="s">
        <v>5180</v>
      </c>
      <c r="C142" s="1192" t="s">
        <v>5228</v>
      </c>
      <c r="D142" s="1192" t="s">
        <v>5240</v>
      </c>
      <c r="E142" s="1192">
        <v>2008</v>
      </c>
      <c r="F142" s="1192" t="s">
        <v>1825</v>
      </c>
      <c r="G142" s="1192" t="s">
        <v>5236</v>
      </c>
      <c r="H142" s="1192" t="s">
        <v>5241</v>
      </c>
      <c r="I142" s="1193" t="s">
        <v>5242</v>
      </c>
      <c r="J142" s="1203">
        <v>1645</v>
      </c>
      <c r="K142" s="1203">
        <v>14735</v>
      </c>
      <c r="L142" s="1203">
        <v>250087</v>
      </c>
      <c r="M142" s="1203">
        <v>142070</v>
      </c>
      <c r="N142" s="1203">
        <f>SUM(L142:M142)</f>
        <v>392157</v>
      </c>
      <c r="O142" s="1205"/>
      <c r="P142" s="600" t="s">
        <v>5197</v>
      </c>
      <c r="Q142" s="1202" t="s">
        <v>5234</v>
      </c>
      <c r="R142" s="1204"/>
    </row>
    <row r="143" spans="1:18" s="1049" customFormat="1" ht="24.95" customHeight="1">
      <c r="A143" s="1157">
        <v>18</v>
      </c>
      <c r="B143" s="1192" t="s">
        <v>5180</v>
      </c>
      <c r="C143" s="1192" t="s">
        <v>5228</v>
      </c>
      <c r="D143" s="1192" t="s">
        <v>5243</v>
      </c>
      <c r="E143" s="1192">
        <v>1995</v>
      </c>
      <c r="F143" s="1192" t="s">
        <v>1825</v>
      </c>
      <c r="G143" s="1192" t="s">
        <v>5236</v>
      </c>
      <c r="H143" s="1192" t="s">
        <v>5244</v>
      </c>
      <c r="I143" s="1193" t="s">
        <v>5245</v>
      </c>
      <c r="J143" s="1203">
        <v>0</v>
      </c>
      <c r="K143" s="1203">
        <v>16576</v>
      </c>
      <c r="L143" s="1203">
        <v>0</v>
      </c>
      <c r="M143" s="1203">
        <v>175385</v>
      </c>
      <c r="N143" s="1203">
        <f>SUM(L143:M143)</f>
        <v>175385</v>
      </c>
      <c r="O143" s="1205"/>
      <c r="P143" s="1204"/>
      <c r="Q143" s="1202"/>
      <c r="R143" s="568" t="s">
        <v>5246</v>
      </c>
    </row>
    <row r="144" spans="1:18" s="1049" customFormat="1" ht="24.95" customHeight="1">
      <c r="A144" s="1157">
        <v>19</v>
      </c>
      <c r="B144" s="318" t="s">
        <v>5198</v>
      </c>
      <c r="C144" s="318" t="s">
        <v>5247</v>
      </c>
      <c r="D144" s="318" t="s">
        <v>5248</v>
      </c>
      <c r="E144" s="406">
        <v>2012</v>
      </c>
      <c r="F144" s="412" t="s">
        <v>1825</v>
      </c>
      <c r="G144" s="412" t="s">
        <v>5249</v>
      </c>
      <c r="H144" s="412" t="s">
        <v>5250</v>
      </c>
      <c r="I144" s="1191" t="s">
        <v>5251</v>
      </c>
      <c r="J144" s="413">
        <v>1526</v>
      </c>
      <c r="K144" s="413">
        <v>12936</v>
      </c>
      <c r="L144" s="413">
        <v>231745</v>
      </c>
      <c r="M144" s="413">
        <v>150372</v>
      </c>
      <c r="N144" s="413">
        <v>382117</v>
      </c>
      <c r="O144" s="1206" t="s">
        <v>5252</v>
      </c>
      <c r="P144" s="1201"/>
      <c r="Q144" s="1202"/>
      <c r="R144" s="1201"/>
    </row>
    <row r="145" spans="1:18" s="1049" customFormat="1" ht="24.95" customHeight="1">
      <c r="A145" s="1157">
        <v>20</v>
      </c>
      <c r="B145" s="1196" t="s">
        <v>5159</v>
      </c>
      <c r="C145" s="1196" t="s">
        <v>5247</v>
      </c>
      <c r="D145" s="1196" t="s">
        <v>5253</v>
      </c>
      <c r="E145" s="1196">
        <v>2009</v>
      </c>
      <c r="F145" s="1196" t="s">
        <v>5254</v>
      </c>
      <c r="G145" s="1196" t="s">
        <v>5249</v>
      </c>
      <c r="H145" s="1196" t="s">
        <v>5255</v>
      </c>
      <c r="I145" s="1138" t="s">
        <v>5256</v>
      </c>
      <c r="J145" s="327">
        <v>5790</v>
      </c>
      <c r="K145" s="327">
        <v>14090</v>
      </c>
      <c r="L145" s="327">
        <v>1439408</v>
      </c>
      <c r="M145" s="327">
        <v>2220514</v>
      </c>
      <c r="N145" s="327">
        <v>3659922</v>
      </c>
      <c r="O145" s="1205" t="s">
        <v>5257</v>
      </c>
      <c r="P145" s="1204"/>
      <c r="Q145" s="1204"/>
      <c r="R145" s="1204"/>
    </row>
    <row r="146" spans="1:18" s="1049" customFormat="1" ht="24.95" customHeight="1">
      <c r="A146" s="1157">
        <v>21</v>
      </c>
      <c r="B146" s="1196" t="s">
        <v>5159</v>
      </c>
      <c r="C146" s="1196" t="s">
        <v>5247</v>
      </c>
      <c r="D146" s="1196" t="s">
        <v>5258</v>
      </c>
      <c r="E146" s="1196">
        <v>2006</v>
      </c>
      <c r="F146" s="1196" t="s">
        <v>1825</v>
      </c>
      <c r="G146" s="1196" t="s">
        <v>5259</v>
      </c>
      <c r="H146" s="1196" t="s">
        <v>5260</v>
      </c>
      <c r="I146" s="1194" t="s">
        <v>5261</v>
      </c>
      <c r="J146" s="327">
        <v>0</v>
      </c>
      <c r="K146" s="327">
        <v>11804</v>
      </c>
      <c r="L146" s="327">
        <v>0</v>
      </c>
      <c r="M146" s="327">
        <v>97559</v>
      </c>
      <c r="N146" s="327">
        <f>SUM(L146:M146)</f>
        <v>97559</v>
      </c>
      <c r="O146" s="1206" t="s">
        <v>5252</v>
      </c>
      <c r="P146" s="1204"/>
      <c r="Q146" s="1202"/>
      <c r="R146" s="1204"/>
    </row>
    <row r="147" spans="1:18" s="1049" customFormat="1" ht="24.95" customHeight="1">
      <c r="A147" s="1157">
        <v>22</v>
      </c>
      <c r="B147" s="1196" t="s">
        <v>5180</v>
      </c>
      <c r="C147" s="1196" t="s">
        <v>5247</v>
      </c>
      <c r="D147" s="1196" t="s">
        <v>5262</v>
      </c>
      <c r="E147" s="1196">
        <v>2006</v>
      </c>
      <c r="F147" s="1196" t="s">
        <v>1825</v>
      </c>
      <c r="G147" s="1196" t="s">
        <v>5259</v>
      </c>
      <c r="H147" s="1196" t="s">
        <v>5263</v>
      </c>
      <c r="I147" s="1194" t="s">
        <v>5264</v>
      </c>
      <c r="J147" s="327">
        <v>962</v>
      </c>
      <c r="K147" s="327">
        <v>9290</v>
      </c>
      <c r="L147" s="327">
        <v>184613</v>
      </c>
      <c r="M147" s="327">
        <v>42734</v>
      </c>
      <c r="N147" s="327">
        <f>SUM(L147:M147)</f>
        <v>227347</v>
      </c>
      <c r="O147" s="1205" t="s">
        <v>5171</v>
      </c>
      <c r="P147" s="1204"/>
      <c r="Q147" s="1202"/>
      <c r="R147" s="1202"/>
    </row>
    <row r="148" spans="1:18" s="1049" customFormat="1" ht="24.95" customHeight="1">
      <c r="A148" s="1157">
        <v>23</v>
      </c>
      <c r="B148" s="1196" t="s">
        <v>2180</v>
      </c>
      <c r="C148" s="1196" t="s">
        <v>2291</v>
      </c>
      <c r="D148" s="1196" t="s">
        <v>5265</v>
      </c>
      <c r="E148" s="1196">
        <v>2013</v>
      </c>
      <c r="F148" s="1196" t="s">
        <v>225</v>
      </c>
      <c r="G148" s="1196" t="s">
        <v>2293</v>
      </c>
      <c r="H148" s="1196" t="s">
        <v>5266</v>
      </c>
      <c r="I148" s="1138" t="s">
        <v>5267</v>
      </c>
      <c r="J148" s="327">
        <v>1975</v>
      </c>
      <c r="K148" s="327">
        <v>11690</v>
      </c>
      <c r="L148" s="327">
        <v>610687</v>
      </c>
      <c r="M148" s="327">
        <v>188854</v>
      </c>
      <c r="N148" s="327">
        <v>799541</v>
      </c>
      <c r="O148" s="1207" t="s">
        <v>5268</v>
      </c>
      <c r="P148" s="1195"/>
      <c r="Q148" s="1196"/>
      <c r="R148" s="1195"/>
    </row>
    <row r="149" spans="1:18" s="1049" customFormat="1" ht="24.95" customHeight="1">
      <c r="A149" s="1157">
        <v>24</v>
      </c>
      <c r="B149" s="1196" t="s">
        <v>2180</v>
      </c>
      <c r="C149" s="1196" t="s">
        <v>2291</v>
      </c>
      <c r="D149" s="1196" t="s">
        <v>5269</v>
      </c>
      <c r="E149" s="1196">
        <v>2014</v>
      </c>
      <c r="F149" s="1196" t="s">
        <v>225</v>
      </c>
      <c r="G149" s="1196" t="s">
        <v>2293</v>
      </c>
      <c r="H149" s="1196" t="s">
        <v>5266</v>
      </c>
      <c r="I149" s="1194" t="s">
        <v>5270</v>
      </c>
      <c r="J149" s="327">
        <v>1867</v>
      </c>
      <c r="K149" s="327">
        <v>11311</v>
      </c>
      <c r="L149" s="327">
        <v>244937</v>
      </c>
      <c r="M149" s="327">
        <v>1014596</v>
      </c>
      <c r="N149" s="327">
        <v>1259533</v>
      </c>
      <c r="O149" s="1206" t="s">
        <v>5271</v>
      </c>
      <c r="P149" s="1195"/>
      <c r="Q149" s="1195"/>
      <c r="R149" s="1195"/>
    </row>
    <row r="150" spans="1:18" s="1049" customFormat="1" ht="24.95" customHeight="1">
      <c r="A150" s="1157">
        <v>25</v>
      </c>
      <c r="B150" s="1196" t="s">
        <v>2180</v>
      </c>
      <c r="C150" s="1196" t="s">
        <v>2291</v>
      </c>
      <c r="D150" s="1196" t="s">
        <v>5272</v>
      </c>
      <c r="E150" s="1196">
        <v>2014</v>
      </c>
      <c r="F150" s="1196" t="s">
        <v>225</v>
      </c>
      <c r="G150" s="1196" t="s">
        <v>2293</v>
      </c>
      <c r="H150" s="1196" t="s">
        <v>5273</v>
      </c>
      <c r="I150" s="1194" t="s">
        <v>5274</v>
      </c>
      <c r="J150" s="327">
        <v>1696</v>
      </c>
      <c r="K150" s="327">
        <v>9258</v>
      </c>
      <c r="L150" s="327">
        <v>736536</v>
      </c>
      <c r="M150" s="327">
        <v>65152</v>
      </c>
      <c r="N150" s="327">
        <v>801688</v>
      </c>
      <c r="O150" s="1207" t="s">
        <v>5275</v>
      </c>
      <c r="P150" s="1195"/>
      <c r="Q150" s="1195"/>
      <c r="R150" s="1195"/>
    </row>
    <row r="151" spans="1:18" s="1049" customFormat="1" ht="24.95" customHeight="1">
      <c r="A151" s="1157">
        <v>26</v>
      </c>
      <c r="B151" s="1196" t="s">
        <v>2180</v>
      </c>
      <c r="C151" s="1196" t="s">
        <v>2291</v>
      </c>
      <c r="D151" s="1196" t="s">
        <v>5276</v>
      </c>
      <c r="E151" s="1196">
        <v>2014</v>
      </c>
      <c r="F151" s="1196" t="s">
        <v>225</v>
      </c>
      <c r="G151" s="1196" t="s">
        <v>2293</v>
      </c>
      <c r="H151" s="1196" t="s">
        <v>5273</v>
      </c>
      <c r="I151" s="1194" t="s">
        <v>5277</v>
      </c>
      <c r="J151" s="327">
        <v>5192</v>
      </c>
      <c r="K151" s="327">
        <v>27103</v>
      </c>
      <c r="L151" s="327">
        <v>1810816</v>
      </c>
      <c r="M151" s="327">
        <v>347666</v>
      </c>
      <c r="N151" s="327">
        <v>2158482</v>
      </c>
      <c r="O151" s="1207" t="s">
        <v>5275</v>
      </c>
      <c r="P151" s="1195"/>
      <c r="Q151" s="1195"/>
      <c r="R151" s="1195"/>
    </row>
    <row r="152" spans="1:18" s="1049" customFormat="1" ht="24.95" customHeight="1">
      <c r="A152" s="1157">
        <v>27</v>
      </c>
      <c r="B152" s="1196" t="s">
        <v>2180</v>
      </c>
      <c r="C152" s="1196" t="s">
        <v>2291</v>
      </c>
      <c r="D152" s="1196" t="s">
        <v>5278</v>
      </c>
      <c r="E152" s="1196">
        <v>2015</v>
      </c>
      <c r="F152" s="1196" t="s">
        <v>225</v>
      </c>
      <c r="G152" s="1196" t="s">
        <v>2293</v>
      </c>
      <c r="H152" s="1196" t="s">
        <v>5279</v>
      </c>
      <c r="I152" s="1194" t="s">
        <v>5280</v>
      </c>
      <c r="J152" s="327">
        <v>1533</v>
      </c>
      <c r="K152" s="327">
        <v>14451</v>
      </c>
      <c r="L152" s="327">
        <v>466564</v>
      </c>
      <c r="M152" s="327">
        <v>94723</v>
      </c>
      <c r="N152" s="327">
        <v>561287</v>
      </c>
      <c r="O152" s="1207" t="s">
        <v>5268</v>
      </c>
      <c r="P152" s="1195"/>
      <c r="Q152" s="1195"/>
      <c r="R152" s="1195"/>
    </row>
    <row r="153" spans="1:18" s="1049" customFormat="1" ht="24.95" customHeight="1">
      <c r="A153" s="1157">
        <v>28</v>
      </c>
      <c r="B153" s="1196" t="s">
        <v>2180</v>
      </c>
      <c r="C153" s="1196" t="s">
        <v>2291</v>
      </c>
      <c r="D153" s="1196" t="s">
        <v>5281</v>
      </c>
      <c r="E153" s="1196">
        <v>2015</v>
      </c>
      <c r="F153" s="1196" t="s">
        <v>225</v>
      </c>
      <c r="G153" s="1196" t="s">
        <v>2293</v>
      </c>
      <c r="H153" s="1196" t="s">
        <v>5282</v>
      </c>
      <c r="I153" s="1194" t="s">
        <v>5283</v>
      </c>
      <c r="J153" s="327">
        <v>1197</v>
      </c>
      <c r="K153" s="327">
        <v>11648</v>
      </c>
      <c r="L153" s="327">
        <v>245953</v>
      </c>
      <c r="M153" s="327">
        <v>37474</v>
      </c>
      <c r="N153" s="327">
        <v>283427</v>
      </c>
      <c r="O153" s="1207" t="s">
        <v>5275</v>
      </c>
      <c r="P153" s="1195"/>
      <c r="Q153" s="1195"/>
      <c r="R153" s="1195"/>
    </row>
    <row r="154" spans="1:18" s="50" customFormat="1" ht="24.95" customHeight="1">
      <c r="A154" s="1157">
        <v>29</v>
      </c>
      <c r="B154" s="1154" t="s">
        <v>2180</v>
      </c>
      <c r="C154" s="1154" t="s">
        <v>5284</v>
      </c>
      <c r="D154" s="1154" t="s">
        <v>5285</v>
      </c>
      <c r="E154" s="1154">
        <v>1999</v>
      </c>
      <c r="F154" s="1154" t="s">
        <v>1825</v>
      </c>
      <c r="G154" s="1155" t="s">
        <v>5286</v>
      </c>
      <c r="H154" s="1155" t="s">
        <v>5287</v>
      </c>
      <c r="I154" s="1183" t="s">
        <v>5288</v>
      </c>
      <c r="J154" s="1156">
        <v>1217</v>
      </c>
      <c r="K154" s="1156">
        <v>9988</v>
      </c>
      <c r="L154" s="1156">
        <v>213775</v>
      </c>
      <c r="M154" s="1156">
        <v>46345</v>
      </c>
      <c r="N154" s="1156">
        <v>260120</v>
      </c>
      <c r="O154" s="1180" t="s">
        <v>5289</v>
      </c>
      <c r="P154" s="1157"/>
      <c r="Q154" s="1157"/>
      <c r="R154" s="1157"/>
    </row>
    <row r="155" spans="1:18" s="50" customFormat="1" ht="24.95" customHeight="1">
      <c r="A155" s="1157">
        <v>30</v>
      </c>
      <c r="B155" s="1154" t="s">
        <v>2180</v>
      </c>
      <c r="C155" s="1154" t="s">
        <v>5284</v>
      </c>
      <c r="D155" s="1154" t="s">
        <v>5290</v>
      </c>
      <c r="E155" s="1154">
        <v>1999</v>
      </c>
      <c r="F155" s="1154" t="s">
        <v>1825</v>
      </c>
      <c r="G155" s="1155" t="s">
        <v>5286</v>
      </c>
      <c r="H155" s="1155" t="s">
        <v>5291</v>
      </c>
      <c r="I155" s="1183" t="s">
        <v>5292</v>
      </c>
      <c r="J155" s="1156">
        <v>1028</v>
      </c>
      <c r="K155" s="1156">
        <v>29853</v>
      </c>
      <c r="L155" s="1156">
        <v>286557</v>
      </c>
      <c r="M155" s="1156">
        <v>132700</v>
      </c>
      <c r="N155" s="1156">
        <v>419257</v>
      </c>
      <c r="O155" s="1208" t="s">
        <v>5293</v>
      </c>
      <c r="P155" s="1157"/>
      <c r="Q155" s="1178"/>
      <c r="R155" s="1157"/>
    </row>
    <row r="156" spans="1:18" s="50" customFormat="1" ht="36">
      <c r="A156" s="1157">
        <v>31</v>
      </c>
      <c r="B156" s="1154" t="s">
        <v>5180</v>
      </c>
      <c r="C156" s="1154" t="s">
        <v>5294</v>
      </c>
      <c r="D156" s="1154" t="s">
        <v>5295</v>
      </c>
      <c r="E156" s="1154">
        <v>1999</v>
      </c>
      <c r="F156" s="1154" t="s">
        <v>1825</v>
      </c>
      <c r="G156" s="1155" t="s">
        <v>5296</v>
      </c>
      <c r="H156" s="1155" t="s">
        <v>5297</v>
      </c>
      <c r="I156" s="1209" t="s">
        <v>5298</v>
      </c>
      <c r="J156" s="1156">
        <v>140</v>
      </c>
      <c r="K156" s="1156">
        <v>2519</v>
      </c>
      <c r="L156" s="1156">
        <v>23457</v>
      </c>
      <c r="M156" s="1156">
        <v>114828</v>
      </c>
      <c r="N156" s="1156">
        <f>L156+M156</f>
        <v>138285</v>
      </c>
      <c r="O156" s="1210" t="s">
        <v>5299</v>
      </c>
      <c r="P156" s="1157"/>
      <c r="Q156" s="1157"/>
      <c r="R156" s="1157"/>
    </row>
    <row r="157" spans="1:18" s="50" customFormat="1" ht="24">
      <c r="A157" s="1157">
        <v>32</v>
      </c>
      <c r="B157" s="1154" t="s">
        <v>5180</v>
      </c>
      <c r="C157" s="1154" t="s">
        <v>5294</v>
      </c>
      <c r="D157" s="1192" t="s">
        <v>5300</v>
      </c>
      <c r="E157" s="1154">
        <v>2013</v>
      </c>
      <c r="F157" s="1154" t="s">
        <v>1825</v>
      </c>
      <c r="G157" s="1155" t="s">
        <v>5296</v>
      </c>
      <c r="H157" s="1155" t="s">
        <v>5301</v>
      </c>
      <c r="I157" s="1209" t="s">
        <v>5302</v>
      </c>
      <c r="J157" s="1211">
        <v>892.08</v>
      </c>
      <c r="K157" s="1156">
        <v>8390</v>
      </c>
      <c r="L157" s="1156">
        <v>367604</v>
      </c>
      <c r="M157" s="1156">
        <v>54367</v>
      </c>
      <c r="N157" s="1156">
        <f>L157+M157</f>
        <v>421971</v>
      </c>
      <c r="O157" s="1208" t="s">
        <v>5303</v>
      </c>
      <c r="P157" s="1157"/>
      <c r="Q157" s="1178"/>
      <c r="R157" s="1157"/>
    </row>
    <row r="158" spans="1:18" s="50" customFormat="1" ht="24.95" customHeight="1">
      <c r="A158" s="1157">
        <v>33</v>
      </c>
      <c r="B158" s="1154" t="s">
        <v>5180</v>
      </c>
      <c r="C158" s="1154" t="s">
        <v>5294</v>
      </c>
      <c r="D158" s="1192" t="s">
        <v>5304</v>
      </c>
      <c r="E158" s="1154">
        <v>1999</v>
      </c>
      <c r="F158" s="1154" t="s">
        <v>1825</v>
      </c>
      <c r="G158" s="1155" t="s">
        <v>5296</v>
      </c>
      <c r="H158" s="1155" t="s">
        <v>5305</v>
      </c>
      <c r="I158" s="1183" t="s">
        <v>5306</v>
      </c>
      <c r="J158" s="1156">
        <v>791</v>
      </c>
      <c r="K158" s="1156">
        <v>13392</v>
      </c>
      <c r="L158" s="1156">
        <v>82801</v>
      </c>
      <c r="M158" s="1156">
        <v>227739</v>
      </c>
      <c r="N158" s="1156">
        <v>310540</v>
      </c>
      <c r="O158" s="1208"/>
      <c r="P158" s="1157"/>
      <c r="Q158" s="1178"/>
      <c r="R158" s="1154" t="s">
        <v>5307</v>
      </c>
    </row>
    <row r="159" spans="1:18" s="50" customFormat="1" ht="24.95" customHeight="1">
      <c r="A159" s="1224" t="s">
        <v>140</v>
      </c>
      <c r="B159" s="1225" t="s">
        <v>128</v>
      </c>
      <c r="C159" s="1225" t="s">
        <v>128</v>
      </c>
      <c r="D159" s="1225" t="s">
        <v>128</v>
      </c>
      <c r="E159" s="1225" t="s">
        <v>141</v>
      </c>
      <c r="F159" s="1225" t="s">
        <v>128</v>
      </c>
      <c r="G159" s="1225" t="s">
        <v>128</v>
      </c>
      <c r="H159" s="1225" t="s">
        <v>128</v>
      </c>
      <c r="I159" s="1225" t="s">
        <v>128</v>
      </c>
      <c r="J159" s="1226">
        <v>46703</v>
      </c>
      <c r="K159" s="1226">
        <v>452208</v>
      </c>
      <c r="L159" s="1226">
        <v>12403158</v>
      </c>
      <c r="M159" s="1226">
        <v>9497608</v>
      </c>
      <c r="N159" s="1226">
        <v>21900765</v>
      </c>
      <c r="O159" s="1227"/>
      <c r="P159" s="1224"/>
      <c r="Q159" s="1228"/>
      <c r="R159" s="1224"/>
    </row>
    <row r="160" spans="1:18" s="50" customFormat="1" ht="24.95" customHeight="1">
      <c r="A160" s="1166">
        <v>1</v>
      </c>
      <c r="B160" s="1166" t="s">
        <v>2318</v>
      </c>
      <c r="C160" s="1166" t="s">
        <v>5308</v>
      </c>
      <c r="D160" s="1212" t="s">
        <v>5309</v>
      </c>
      <c r="E160" s="1213">
        <v>1992</v>
      </c>
      <c r="F160" s="1040" t="s">
        <v>1004</v>
      </c>
      <c r="G160" s="382" t="s">
        <v>5310</v>
      </c>
      <c r="H160" s="382" t="s">
        <v>5311</v>
      </c>
      <c r="I160" s="1214" t="s">
        <v>5312</v>
      </c>
      <c r="J160" s="1215">
        <v>159</v>
      </c>
      <c r="K160" s="1215">
        <v>1689</v>
      </c>
      <c r="L160" s="1216">
        <v>5518</v>
      </c>
      <c r="M160" s="1216">
        <v>3952</v>
      </c>
      <c r="N160" s="1044">
        <f t="shared" ref="N160:N166" si="12">SUM(L160:M160)</f>
        <v>9470</v>
      </c>
      <c r="O160" s="1166"/>
      <c r="P160" s="1166"/>
      <c r="Q160" s="1040"/>
      <c r="R160" s="1217" t="s">
        <v>5313</v>
      </c>
    </row>
    <row r="161" spans="1:18" s="50" customFormat="1" ht="24.95" customHeight="1">
      <c r="A161" s="1166">
        <v>2</v>
      </c>
      <c r="B161" s="1166" t="s">
        <v>2318</v>
      </c>
      <c r="C161" s="1166" t="s">
        <v>5308</v>
      </c>
      <c r="D161" s="1212" t="s">
        <v>5314</v>
      </c>
      <c r="E161" s="1213">
        <v>1992</v>
      </c>
      <c r="F161" s="1040" t="s">
        <v>1004</v>
      </c>
      <c r="G161" s="382" t="s">
        <v>5310</v>
      </c>
      <c r="H161" s="382" t="s">
        <v>5311</v>
      </c>
      <c r="I161" s="1214" t="s">
        <v>5315</v>
      </c>
      <c r="J161" s="1215">
        <v>330</v>
      </c>
      <c r="K161" s="1215">
        <v>2678</v>
      </c>
      <c r="L161" s="1216">
        <v>15901</v>
      </c>
      <c r="M161" s="1216">
        <v>5731</v>
      </c>
      <c r="N161" s="1044">
        <f>SUM(L161:M161)</f>
        <v>21632</v>
      </c>
      <c r="O161" s="1166"/>
      <c r="P161" s="1166"/>
      <c r="Q161" s="1040"/>
      <c r="R161" s="1217" t="s">
        <v>5313</v>
      </c>
    </row>
    <row r="162" spans="1:18" s="50" customFormat="1" ht="24.95" customHeight="1">
      <c r="A162" s="1166">
        <v>3</v>
      </c>
      <c r="B162" s="1166" t="s">
        <v>2318</v>
      </c>
      <c r="C162" s="1166" t="s">
        <v>5308</v>
      </c>
      <c r="D162" s="1212" t="s">
        <v>5316</v>
      </c>
      <c r="E162" s="1213">
        <v>2003</v>
      </c>
      <c r="F162" s="1040" t="s">
        <v>1004</v>
      </c>
      <c r="G162" s="382" t="s">
        <v>5310</v>
      </c>
      <c r="H162" s="382" t="s">
        <v>5311</v>
      </c>
      <c r="I162" s="1214" t="s">
        <v>5317</v>
      </c>
      <c r="J162" s="1215">
        <v>421</v>
      </c>
      <c r="K162" s="1215">
        <v>7469</v>
      </c>
      <c r="L162" s="1216">
        <v>46558</v>
      </c>
      <c r="M162" s="1216">
        <v>42362</v>
      </c>
      <c r="N162" s="1044">
        <f t="shared" si="12"/>
        <v>88920</v>
      </c>
      <c r="O162" s="1166"/>
      <c r="P162" s="1166"/>
      <c r="Q162" s="1040"/>
      <c r="R162" s="1217" t="s">
        <v>5313</v>
      </c>
    </row>
    <row r="163" spans="1:18" s="50" customFormat="1" ht="24.95" customHeight="1">
      <c r="A163" s="1166">
        <v>4</v>
      </c>
      <c r="B163" s="1166" t="s">
        <v>2318</v>
      </c>
      <c r="C163" s="1166" t="s">
        <v>2345</v>
      </c>
      <c r="D163" s="1212" t="s">
        <v>5318</v>
      </c>
      <c r="E163" s="1213">
        <v>1992</v>
      </c>
      <c r="F163" s="1040" t="s">
        <v>1004</v>
      </c>
      <c r="G163" s="382" t="s">
        <v>5319</v>
      </c>
      <c r="H163" s="382" t="s">
        <v>5320</v>
      </c>
      <c r="I163" s="1214" t="s">
        <v>5321</v>
      </c>
      <c r="J163" s="1215">
        <v>28</v>
      </c>
      <c r="K163" s="1215">
        <v>198</v>
      </c>
      <c r="L163" s="1216">
        <v>9985</v>
      </c>
      <c r="M163" s="1216">
        <v>224</v>
      </c>
      <c r="N163" s="1044">
        <f t="shared" si="12"/>
        <v>10209</v>
      </c>
      <c r="O163" s="1166"/>
      <c r="P163" s="1166"/>
      <c r="Q163" s="1040"/>
      <c r="R163" s="1218" t="s">
        <v>5322</v>
      </c>
    </row>
    <row r="164" spans="1:18" s="50" customFormat="1" ht="24.95" customHeight="1">
      <c r="A164" s="1166">
        <v>5</v>
      </c>
      <c r="B164" s="1166" t="s">
        <v>2318</v>
      </c>
      <c r="C164" s="1166" t="s">
        <v>2345</v>
      </c>
      <c r="D164" s="1212" t="s">
        <v>5323</v>
      </c>
      <c r="E164" s="1213">
        <v>1992</v>
      </c>
      <c r="F164" s="1040" t="s">
        <v>1004</v>
      </c>
      <c r="G164" s="382" t="s">
        <v>5319</v>
      </c>
      <c r="H164" s="382" t="s">
        <v>5320</v>
      </c>
      <c r="I164" s="1214" t="s">
        <v>5324</v>
      </c>
      <c r="J164" s="1215" t="s">
        <v>5325</v>
      </c>
      <c r="K164" s="1215">
        <v>1121</v>
      </c>
      <c r="L164" s="1216">
        <v>0</v>
      </c>
      <c r="M164" s="1216">
        <v>1289</v>
      </c>
      <c r="N164" s="1044">
        <f t="shared" si="12"/>
        <v>1289</v>
      </c>
      <c r="O164" s="1166"/>
      <c r="P164" s="1166"/>
      <c r="Q164" s="1166"/>
      <c r="R164" s="1218" t="s">
        <v>5322</v>
      </c>
    </row>
    <row r="165" spans="1:18" s="50" customFormat="1" ht="24.95" customHeight="1">
      <c r="A165" s="1166">
        <v>6</v>
      </c>
      <c r="B165" s="1166" t="s">
        <v>2318</v>
      </c>
      <c r="C165" s="1166" t="s">
        <v>2345</v>
      </c>
      <c r="D165" s="1212" t="s">
        <v>5326</v>
      </c>
      <c r="E165" s="1213">
        <v>1992</v>
      </c>
      <c r="F165" s="1040" t="s">
        <v>1004</v>
      </c>
      <c r="G165" s="382" t="s">
        <v>5319</v>
      </c>
      <c r="H165" s="382" t="s">
        <v>5320</v>
      </c>
      <c r="I165" s="1214" t="s">
        <v>5327</v>
      </c>
      <c r="J165" s="1215" t="s">
        <v>5325</v>
      </c>
      <c r="K165" s="1215">
        <v>992</v>
      </c>
      <c r="L165" s="1216">
        <v>0</v>
      </c>
      <c r="M165" s="1216">
        <v>1121</v>
      </c>
      <c r="N165" s="1044">
        <f t="shared" si="12"/>
        <v>1121</v>
      </c>
      <c r="O165" s="1166"/>
      <c r="P165" s="1166"/>
      <c r="Q165" s="1040"/>
      <c r="R165" s="1218" t="s">
        <v>5322</v>
      </c>
    </row>
    <row r="166" spans="1:18" s="50" customFormat="1" ht="24.95" customHeight="1">
      <c r="A166" s="1224" t="s">
        <v>140</v>
      </c>
      <c r="B166" s="1225" t="s">
        <v>128</v>
      </c>
      <c r="C166" s="1225" t="s">
        <v>128</v>
      </c>
      <c r="D166" s="1225" t="s">
        <v>128</v>
      </c>
      <c r="E166" s="1225" t="s">
        <v>141</v>
      </c>
      <c r="F166" s="1225" t="s">
        <v>128</v>
      </c>
      <c r="G166" s="1225" t="s">
        <v>128</v>
      </c>
      <c r="H166" s="1225" t="s">
        <v>128</v>
      </c>
      <c r="I166" s="1225" t="s">
        <v>128</v>
      </c>
      <c r="J166" s="1226">
        <v>938</v>
      </c>
      <c r="K166" s="1226">
        <v>14147</v>
      </c>
      <c r="L166" s="1226">
        <v>77962</v>
      </c>
      <c r="M166" s="1226">
        <v>54679</v>
      </c>
      <c r="N166" s="1226">
        <f t="shared" si="12"/>
        <v>132641</v>
      </c>
      <c r="O166" s="1227"/>
      <c r="P166" s="1224"/>
      <c r="Q166" s="1228"/>
      <c r="R166" s="1224"/>
    </row>
    <row r="167" spans="1:18" s="50" customFormat="1" ht="24.95" customHeight="1">
      <c r="A167" s="1262">
        <v>1</v>
      </c>
      <c r="B167" s="1154" t="s">
        <v>5328</v>
      </c>
      <c r="C167" s="568" t="s">
        <v>5329</v>
      </c>
      <c r="D167" s="1199" t="s">
        <v>5330</v>
      </c>
      <c r="E167" s="1263">
        <v>1992</v>
      </c>
      <c r="F167" s="1263" t="s">
        <v>275</v>
      </c>
      <c r="G167" s="1263" t="s">
        <v>5331</v>
      </c>
      <c r="H167" s="1263" t="s">
        <v>5332</v>
      </c>
      <c r="I167" s="1199" t="s">
        <v>5333</v>
      </c>
      <c r="J167" s="1264">
        <v>1074.82</v>
      </c>
      <c r="K167" s="1264">
        <v>7004</v>
      </c>
      <c r="L167" s="1265">
        <v>75562</v>
      </c>
      <c r="M167" s="1265">
        <v>61916</v>
      </c>
      <c r="N167" s="1265">
        <f>SUM(L167:M167)</f>
        <v>137478</v>
      </c>
      <c r="O167" s="568" t="s">
        <v>5334</v>
      </c>
      <c r="P167" s="1266"/>
      <c r="Q167" s="1266"/>
      <c r="R167" s="1267"/>
    </row>
    <row r="168" spans="1:18" s="50" customFormat="1" ht="24.95" customHeight="1">
      <c r="A168" s="1262">
        <v>2</v>
      </c>
      <c r="B168" s="1154" t="s">
        <v>5328</v>
      </c>
      <c r="C168" s="568" t="s">
        <v>5335</v>
      </c>
      <c r="D168" s="1199" t="s">
        <v>5336</v>
      </c>
      <c r="E168" s="1263">
        <v>1991</v>
      </c>
      <c r="F168" s="1263" t="s">
        <v>275</v>
      </c>
      <c r="G168" s="1263" t="s">
        <v>5331</v>
      </c>
      <c r="H168" s="1263" t="s">
        <v>5337</v>
      </c>
      <c r="I168" s="1199" t="s">
        <v>5338</v>
      </c>
      <c r="J168" s="1264">
        <v>86.7</v>
      </c>
      <c r="K168" s="1264">
        <v>761</v>
      </c>
      <c r="L168" s="1265">
        <v>5094</v>
      </c>
      <c r="M168" s="1265">
        <v>205</v>
      </c>
      <c r="N168" s="1265">
        <f t="shared" ref="N168:N177" si="13">SUM(L168:M168)</f>
        <v>5299</v>
      </c>
      <c r="O168" s="568" t="s">
        <v>5334</v>
      </c>
      <c r="P168" s="1266"/>
      <c r="Q168" s="1266"/>
      <c r="R168" s="1267"/>
    </row>
    <row r="169" spans="1:18" s="50" customFormat="1" ht="24.95" customHeight="1">
      <c r="A169" s="1262">
        <v>3</v>
      </c>
      <c r="B169" s="1154" t="s">
        <v>5328</v>
      </c>
      <c r="C169" s="568" t="s">
        <v>5335</v>
      </c>
      <c r="D169" s="1199" t="s">
        <v>5339</v>
      </c>
      <c r="E169" s="1263">
        <v>2001</v>
      </c>
      <c r="F169" s="1263" t="s">
        <v>275</v>
      </c>
      <c r="G169" s="1263" t="s">
        <v>5331</v>
      </c>
      <c r="H169" s="1263" t="s">
        <v>5340</v>
      </c>
      <c r="I169" s="1199" t="s">
        <v>5341</v>
      </c>
      <c r="J169" s="1264">
        <v>135</v>
      </c>
      <c r="K169" s="1264">
        <v>1143</v>
      </c>
      <c r="L169" s="1265">
        <v>17374</v>
      </c>
      <c r="M169" s="1265">
        <v>2183</v>
      </c>
      <c r="N169" s="1265">
        <f t="shared" si="13"/>
        <v>19557</v>
      </c>
      <c r="O169" s="568" t="s">
        <v>5334</v>
      </c>
      <c r="P169" s="1266"/>
      <c r="Q169" s="1266"/>
      <c r="R169" s="1267"/>
    </row>
    <row r="170" spans="1:18" s="50" customFormat="1" ht="24.95" customHeight="1">
      <c r="A170" s="1262">
        <v>4</v>
      </c>
      <c r="B170" s="1154" t="s">
        <v>5328</v>
      </c>
      <c r="C170" s="568" t="s">
        <v>5335</v>
      </c>
      <c r="D170" s="1199" t="s">
        <v>5342</v>
      </c>
      <c r="E170" s="1263">
        <v>1999</v>
      </c>
      <c r="F170" s="1263" t="s">
        <v>275</v>
      </c>
      <c r="G170" s="1263" t="s">
        <v>5331</v>
      </c>
      <c r="H170" s="1263" t="s">
        <v>5343</v>
      </c>
      <c r="I170" s="1199" t="s">
        <v>5344</v>
      </c>
      <c r="J170" s="1264">
        <v>991.92</v>
      </c>
      <c r="K170" s="1264">
        <v>7277</v>
      </c>
      <c r="L170" s="1265">
        <v>145242</v>
      </c>
      <c r="M170" s="1265">
        <v>83991</v>
      </c>
      <c r="N170" s="1265">
        <f t="shared" si="13"/>
        <v>229233</v>
      </c>
      <c r="O170" s="568" t="s">
        <v>5334</v>
      </c>
      <c r="P170" s="1266"/>
      <c r="Q170" s="1266"/>
      <c r="R170" s="1267"/>
    </row>
    <row r="171" spans="1:18" s="50" customFormat="1" ht="24.95" customHeight="1">
      <c r="A171" s="1262">
        <v>5</v>
      </c>
      <c r="B171" s="1154" t="s">
        <v>5328</v>
      </c>
      <c r="C171" s="568" t="s">
        <v>5335</v>
      </c>
      <c r="D171" s="1199" t="s">
        <v>5345</v>
      </c>
      <c r="E171" s="1263">
        <v>2007</v>
      </c>
      <c r="F171" s="1263" t="s">
        <v>275</v>
      </c>
      <c r="G171" s="1263" t="s">
        <v>5331</v>
      </c>
      <c r="H171" s="1263" t="s">
        <v>5343</v>
      </c>
      <c r="I171" s="1199" t="s">
        <v>5346</v>
      </c>
      <c r="J171" s="1264">
        <v>2041.57</v>
      </c>
      <c r="K171" s="1264">
        <v>8492</v>
      </c>
      <c r="L171" s="1265">
        <v>502056</v>
      </c>
      <c r="M171" s="1265">
        <v>48057</v>
      </c>
      <c r="N171" s="1265">
        <f t="shared" si="13"/>
        <v>550113</v>
      </c>
      <c r="O171" s="568" t="s">
        <v>5334</v>
      </c>
      <c r="P171" s="1266"/>
      <c r="Q171" s="1266"/>
      <c r="R171" s="1267"/>
    </row>
    <row r="172" spans="1:18" s="50" customFormat="1" ht="24.95" customHeight="1">
      <c r="A172" s="1262">
        <v>6</v>
      </c>
      <c r="B172" s="1154" t="s">
        <v>5328</v>
      </c>
      <c r="C172" s="568" t="s">
        <v>5335</v>
      </c>
      <c r="D172" s="1199" t="s">
        <v>5347</v>
      </c>
      <c r="E172" s="1268">
        <v>1998</v>
      </c>
      <c r="F172" s="1263" t="s">
        <v>275</v>
      </c>
      <c r="G172" s="1263" t="s">
        <v>5331</v>
      </c>
      <c r="H172" s="1269" t="s">
        <v>5340</v>
      </c>
      <c r="I172" s="1181" t="s">
        <v>5348</v>
      </c>
      <c r="J172" s="1270">
        <v>0</v>
      </c>
      <c r="K172" s="1270">
        <v>1362</v>
      </c>
      <c r="L172" s="1271">
        <v>0</v>
      </c>
      <c r="M172" s="1271">
        <v>2216</v>
      </c>
      <c r="N172" s="1265">
        <f t="shared" si="13"/>
        <v>2216</v>
      </c>
      <c r="O172" s="568" t="s">
        <v>5334</v>
      </c>
      <c r="P172" s="1266"/>
      <c r="Q172" s="1266"/>
      <c r="R172" s="1267"/>
    </row>
    <row r="173" spans="1:18" s="50" customFormat="1" ht="24.95" customHeight="1">
      <c r="A173" s="1262">
        <v>7</v>
      </c>
      <c r="B173" s="1154" t="s">
        <v>5328</v>
      </c>
      <c r="C173" s="568" t="s">
        <v>5335</v>
      </c>
      <c r="D173" s="1199" t="s">
        <v>5349</v>
      </c>
      <c r="E173" s="1272">
        <v>2001</v>
      </c>
      <c r="F173" s="1263" t="s">
        <v>275</v>
      </c>
      <c r="G173" s="1263" t="s">
        <v>5331</v>
      </c>
      <c r="H173" s="1273" t="s">
        <v>5350</v>
      </c>
      <c r="I173" s="1274" t="s">
        <v>5351</v>
      </c>
      <c r="J173" s="1270">
        <v>0</v>
      </c>
      <c r="K173" s="1275">
        <v>3699</v>
      </c>
      <c r="L173" s="1276">
        <v>0</v>
      </c>
      <c r="M173" s="1271">
        <v>96509</v>
      </c>
      <c r="N173" s="1265">
        <f t="shared" si="13"/>
        <v>96509</v>
      </c>
      <c r="O173" s="568" t="s">
        <v>5334</v>
      </c>
      <c r="P173" s="1266"/>
      <c r="Q173" s="1266"/>
      <c r="R173" s="1267"/>
    </row>
    <row r="174" spans="1:18" s="50" customFormat="1" ht="24.95" customHeight="1">
      <c r="A174" s="1262">
        <v>8</v>
      </c>
      <c r="B174" s="1154" t="s">
        <v>5328</v>
      </c>
      <c r="C174" s="568" t="s">
        <v>5335</v>
      </c>
      <c r="D174" s="1199" t="s">
        <v>5352</v>
      </c>
      <c r="E174" s="1272">
        <v>1992</v>
      </c>
      <c r="F174" s="1263" t="s">
        <v>275</v>
      </c>
      <c r="G174" s="1263" t="s">
        <v>5331</v>
      </c>
      <c r="H174" s="1273" t="s">
        <v>5353</v>
      </c>
      <c r="I174" s="1274" t="s">
        <v>5354</v>
      </c>
      <c r="J174" s="1270">
        <v>0</v>
      </c>
      <c r="K174" s="1270">
        <v>3779</v>
      </c>
      <c r="L174" s="1276">
        <v>0</v>
      </c>
      <c r="M174" s="1271">
        <v>8594</v>
      </c>
      <c r="N174" s="1265">
        <f t="shared" si="13"/>
        <v>8594</v>
      </c>
      <c r="O174" s="568" t="s">
        <v>5334</v>
      </c>
      <c r="P174" s="1266"/>
      <c r="Q174" s="1266"/>
      <c r="R174" s="1267"/>
    </row>
    <row r="175" spans="1:18" s="50" customFormat="1" ht="24.95" customHeight="1">
      <c r="A175" s="1262">
        <v>9</v>
      </c>
      <c r="B175" s="1154" t="s">
        <v>5328</v>
      </c>
      <c r="C175" s="568" t="s">
        <v>5335</v>
      </c>
      <c r="D175" s="1199" t="s">
        <v>5355</v>
      </c>
      <c r="E175" s="1272">
        <v>2005</v>
      </c>
      <c r="F175" s="1263" t="s">
        <v>275</v>
      </c>
      <c r="G175" s="1263" t="s">
        <v>5331</v>
      </c>
      <c r="H175" s="1273" t="s">
        <v>5343</v>
      </c>
      <c r="I175" s="1274" t="s">
        <v>5356</v>
      </c>
      <c r="J175" s="1270">
        <v>1162.55</v>
      </c>
      <c r="K175" s="1270">
        <v>12211</v>
      </c>
      <c r="L175" s="1276">
        <v>208017</v>
      </c>
      <c r="M175" s="1271">
        <v>91207</v>
      </c>
      <c r="N175" s="1265">
        <f t="shared" si="13"/>
        <v>299224</v>
      </c>
      <c r="O175" s="568" t="s">
        <v>5334</v>
      </c>
      <c r="P175" s="1266"/>
      <c r="Q175" s="1266"/>
      <c r="R175" s="1267"/>
    </row>
    <row r="176" spans="1:18" s="50" customFormat="1" ht="24.95" customHeight="1">
      <c r="A176" s="1262">
        <v>10</v>
      </c>
      <c r="B176" s="1154" t="s">
        <v>5328</v>
      </c>
      <c r="C176" s="568" t="s">
        <v>5335</v>
      </c>
      <c r="D176" s="1199" t="s">
        <v>5357</v>
      </c>
      <c r="E176" s="1272">
        <v>1999</v>
      </c>
      <c r="F176" s="1263" t="s">
        <v>275</v>
      </c>
      <c r="G176" s="1263" t="s">
        <v>5331</v>
      </c>
      <c r="H176" s="1273" t="s">
        <v>5353</v>
      </c>
      <c r="I176" s="1274" t="s">
        <v>5358</v>
      </c>
      <c r="J176" s="1270">
        <v>379.49</v>
      </c>
      <c r="K176" s="1270">
        <v>4840</v>
      </c>
      <c r="L176" s="1276">
        <v>111676</v>
      </c>
      <c r="M176" s="1271">
        <v>11875</v>
      </c>
      <c r="N176" s="1265">
        <f t="shared" si="13"/>
        <v>123551</v>
      </c>
      <c r="O176" s="568" t="s">
        <v>5334</v>
      </c>
      <c r="P176" s="1266"/>
      <c r="Q176" s="1266"/>
      <c r="R176" s="1267"/>
    </row>
    <row r="177" spans="1:18" s="50" customFormat="1" ht="24.95" customHeight="1">
      <c r="A177" s="1262">
        <v>11</v>
      </c>
      <c r="B177" s="1154" t="s">
        <v>5328</v>
      </c>
      <c r="C177" s="568" t="s">
        <v>5335</v>
      </c>
      <c r="D177" s="1199" t="s">
        <v>5359</v>
      </c>
      <c r="E177" s="1272">
        <v>2009</v>
      </c>
      <c r="F177" s="1263" t="s">
        <v>275</v>
      </c>
      <c r="G177" s="1263" t="s">
        <v>5331</v>
      </c>
      <c r="H177" s="1273" t="s">
        <v>5353</v>
      </c>
      <c r="I177" s="1274" t="s">
        <v>5360</v>
      </c>
      <c r="J177" s="1270">
        <v>313</v>
      </c>
      <c r="K177" s="1270">
        <v>3786</v>
      </c>
      <c r="L177" s="1276">
        <v>57898</v>
      </c>
      <c r="M177" s="1271">
        <v>9805</v>
      </c>
      <c r="N177" s="1265">
        <f t="shared" si="13"/>
        <v>67703</v>
      </c>
      <c r="O177" s="568" t="s">
        <v>5334</v>
      </c>
      <c r="P177" s="1266"/>
      <c r="Q177" s="1266"/>
      <c r="R177" s="1267"/>
    </row>
    <row r="178" spans="1:18" s="50" customFormat="1" ht="24.95" customHeight="1">
      <c r="A178" s="1262">
        <v>12</v>
      </c>
      <c r="B178" s="1154" t="s">
        <v>5328</v>
      </c>
      <c r="C178" s="568" t="s">
        <v>5335</v>
      </c>
      <c r="D178" s="1199" t="s">
        <v>5361</v>
      </c>
      <c r="E178" s="1272">
        <v>2015</v>
      </c>
      <c r="F178" s="1263" t="s">
        <v>275</v>
      </c>
      <c r="G178" s="1263" t="s">
        <v>5331</v>
      </c>
      <c r="H178" s="1273" t="s">
        <v>5353</v>
      </c>
      <c r="I178" s="1274" t="s">
        <v>5362</v>
      </c>
      <c r="J178" s="1270">
        <v>533.67999999999995</v>
      </c>
      <c r="K178" s="1270">
        <v>4570.6000000000004</v>
      </c>
      <c r="L178" s="1276">
        <v>106529</v>
      </c>
      <c r="M178" s="1271">
        <v>14509</v>
      </c>
      <c r="N178" s="1271">
        <f>SUM(L178:M178)</f>
        <v>121038</v>
      </c>
      <c r="O178" s="568" t="s">
        <v>5334</v>
      </c>
      <c r="P178" s="1277"/>
      <c r="Q178" s="1277"/>
      <c r="R178" s="1278"/>
    </row>
    <row r="179" spans="1:18" s="50" customFormat="1" ht="24.95" customHeight="1">
      <c r="A179" s="1262">
        <v>13</v>
      </c>
      <c r="B179" s="1154" t="s">
        <v>5328</v>
      </c>
      <c r="C179" s="382" t="s">
        <v>2554</v>
      </c>
      <c r="D179" s="1148" t="s">
        <v>5363</v>
      </c>
      <c r="E179" s="1279">
        <v>2014</v>
      </c>
      <c r="F179" s="1263" t="s">
        <v>275</v>
      </c>
      <c r="G179" s="387" t="s">
        <v>5364</v>
      </c>
      <c r="H179" s="387" t="s">
        <v>5365</v>
      </c>
      <c r="I179" s="1148" t="s">
        <v>5366</v>
      </c>
      <c r="J179" s="1280">
        <v>1617.42</v>
      </c>
      <c r="K179" s="1280">
        <v>24887</v>
      </c>
      <c r="L179" s="1281">
        <v>421079</v>
      </c>
      <c r="M179" s="1281">
        <v>127534</v>
      </c>
      <c r="N179" s="1282">
        <f>L179+M179</f>
        <v>548613</v>
      </c>
      <c r="O179" s="568" t="s">
        <v>5334</v>
      </c>
      <c r="P179" s="1283"/>
      <c r="Q179" s="1283"/>
      <c r="R179" s="1284"/>
    </row>
    <row r="180" spans="1:18" s="50" customFormat="1" ht="24.95" customHeight="1">
      <c r="A180" s="1262">
        <v>14</v>
      </c>
      <c r="B180" s="1154" t="s">
        <v>5328</v>
      </c>
      <c r="C180" s="568" t="s">
        <v>2554</v>
      </c>
      <c r="D180" s="1199" t="s">
        <v>5367</v>
      </c>
      <c r="E180" s="1263">
        <v>1994</v>
      </c>
      <c r="F180" s="1263" t="s">
        <v>275</v>
      </c>
      <c r="G180" s="387" t="s">
        <v>5364</v>
      </c>
      <c r="H180" s="1263" t="s">
        <v>5368</v>
      </c>
      <c r="I180" s="1199" t="s">
        <v>5369</v>
      </c>
      <c r="J180" s="1285">
        <v>720</v>
      </c>
      <c r="K180" s="1285">
        <v>16045</v>
      </c>
      <c r="L180" s="1286">
        <v>101763</v>
      </c>
      <c r="M180" s="1286">
        <v>265704</v>
      </c>
      <c r="N180" s="1286">
        <f>L180+M180</f>
        <v>367467</v>
      </c>
      <c r="O180" s="568" t="s">
        <v>5334</v>
      </c>
      <c r="P180" s="1287"/>
      <c r="Q180" s="1287"/>
      <c r="R180" s="1288"/>
    </row>
    <row r="181" spans="1:18" s="50" customFormat="1" ht="24.95" customHeight="1">
      <c r="A181" s="1262">
        <v>15</v>
      </c>
      <c r="B181" s="1154" t="s">
        <v>5328</v>
      </c>
      <c r="C181" s="568" t="s">
        <v>2554</v>
      </c>
      <c r="D181" s="1199" t="s">
        <v>5370</v>
      </c>
      <c r="E181" s="1263">
        <v>2009</v>
      </c>
      <c r="F181" s="1263" t="s">
        <v>275</v>
      </c>
      <c r="G181" s="387" t="s">
        <v>5364</v>
      </c>
      <c r="H181" s="1263" t="s">
        <v>5371</v>
      </c>
      <c r="I181" s="1199" t="s">
        <v>5372</v>
      </c>
      <c r="J181" s="1285">
        <v>785.65</v>
      </c>
      <c r="K181" s="1285">
        <v>8149.25</v>
      </c>
      <c r="L181" s="1286">
        <v>64655</v>
      </c>
      <c r="M181" s="1286">
        <v>88426</v>
      </c>
      <c r="N181" s="1286">
        <f>L181+M181</f>
        <v>153081</v>
      </c>
      <c r="O181" s="568" t="s">
        <v>5334</v>
      </c>
      <c r="P181" s="1287"/>
      <c r="Q181" s="1287"/>
      <c r="R181" s="1288"/>
    </row>
    <row r="182" spans="1:18" s="50" customFormat="1" ht="24.95" customHeight="1">
      <c r="A182" s="1262">
        <v>16</v>
      </c>
      <c r="B182" s="1154" t="s">
        <v>5328</v>
      </c>
      <c r="C182" s="568" t="s">
        <v>2554</v>
      </c>
      <c r="D182" s="1199" t="s">
        <v>5373</v>
      </c>
      <c r="E182" s="1263">
        <v>2009</v>
      </c>
      <c r="F182" s="1263" t="s">
        <v>275</v>
      </c>
      <c r="G182" s="387" t="s">
        <v>5364</v>
      </c>
      <c r="H182" s="1263" t="s">
        <v>5374</v>
      </c>
      <c r="I182" s="1199" t="s">
        <v>5375</v>
      </c>
      <c r="J182" s="1285">
        <v>979.5</v>
      </c>
      <c r="K182" s="1285">
        <v>8266.01</v>
      </c>
      <c r="L182" s="1286">
        <v>183768</v>
      </c>
      <c r="M182" s="1286">
        <v>36497</v>
      </c>
      <c r="N182" s="1286">
        <f>L182+M182</f>
        <v>220265</v>
      </c>
      <c r="O182" s="568" t="s">
        <v>5334</v>
      </c>
      <c r="P182" s="1287"/>
      <c r="Q182" s="1287"/>
      <c r="R182" s="1288"/>
    </row>
    <row r="183" spans="1:18" s="50" customFormat="1" ht="24.95" customHeight="1">
      <c r="A183" s="1262">
        <v>17</v>
      </c>
      <c r="B183" s="1154" t="s">
        <v>5328</v>
      </c>
      <c r="C183" s="1054" t="s">
        <v>5376</v>
      </c>
      <c r="D183" s="1181" t="s">
        <v>5377</v>
      </c>
      <c r="E183" s="1289">
        <v>1991</v>
      </c>
      <c r="F183" s="1263" t="s">
        <v>275</v>
      </c>
      <c r="G183" s="481" t="s">
        <v>5378</v>
      </c>
      <c r="H183" s="481" t="s">
        <v>5379</v>
      </c>
      <c r="I183" s="1181" t="s">
        <v>5380</v>
      </c>
      <c r="J183" s="1290">
        <v>0</v>
      </c>
      <c r="K183" s="1290">
        <v>2742</v>
      </c>
      <c r="L183" s="1291">
        <v>0</v>
      </c>
      <c r="M183" s="1292">
        <v>12312</v>
      </c>
      <c r="N183" s="1286">
        <f>SUM(L183:M183)</f>
        <v>12312</v>
      </c>
      <c r="O183" s="568" t="s">
        <v>5334</v>
      </c>
      <c r="P183" s="1293"/>
      <c r="Q183" s="1293"/>
      <c r="R183" s="1294"/>
    </row>
    <row r="184" spans="1:18" s="50" customFormat="1" ht="24.95" customHeight="1">
      <c r="A184" s="1262">
        <v>18</v>
      </c>
      <c r="B184" s="1154" t="s">
        <v>5328</v>
      </c>
      <c r="C184" s="1054" t="s">
        <v>5376</v>
      </c>
      <c r="D184" s="1181" t="s">
        <v>5381</v>
      </c>
      <c r="E184" s="1289">
        <v>1994</v>
      </c>
      <c r="F184" s="1263" t="s">
        <v>275</v>
      </c>
      <c r="G184" s="481" t="s">
        <v>5378</v>
      </c>
      <c r="H184" s="481" t="s">
        <v>5382</v>
      </c>
      <c r="I184" s="1181" t="s">
        <v>5383</v>
      </c>
      <c r="J184" s="1290">
        <v>0</v>
      </c>
      <c r="K184" s="1290">
        <v>13280</v>
      </c>
      <c r="L184" s="1291">
        <v>0</v>
      </c>
      <c r="M184" s="1292">
        <v>22961</v>
      </c>
      <c r="N184" s="1286">
        <f>SUM(L184:M184)</f>
        <v>22961</v>
      </c>
      <c r="O184" s="568" t="s">
        <v>5334</v>
      </c>
      <c r="P184" s="1295"/>
      <c r="Q184" s="1295"/>
      <c r="R184" s="1296"/>
    </row>
    <row r="185" spans="1:18" s="50" customFormat="1" ht="24.95" customHeight="1">
      <c r="A185" s="1262">
        <v>19</v>
      </c>
      <c r="B185" s="1154" t="s">
        <v>5328</v>
      </c>
      <c r="C185" s="1054" t="s">
        <v>5376</v>
      </c>
      <c r="D185" s="1181" t="s">
        <v>5384</v>
      </c>
      <c r="E185" s="1289">
        <v>1995</v>
      </c>
      <c r="F185" s="1263" t="s">
        <v>275</v>
      </c>
      <c r="G185" s="481" t="s">
        <v>5378</v>
      </c>
      <c r="H185" s="481" t="s">
        <v>5385</v>
      </c>
      <c r="I185" s="1181" t="s">
        <v>5386</v>
      </c>
      <c r="J185" s="1290">
        <v>766</v>
      </c>
      <c r="K185" s="1290">
        <v>11113</v>
      </c>
      <c r="L185" s="1291">
        <v>132967</v>
      </c>
      <c r="M185" s="1292">
        <v>30666</v>
      </c>
      <c r="N185" s="1286">
        <f>SUM(L185:M185)</f>
        <v>163633</v>
      </c>
      <c r="O185" s="568" t="s">
        <v>5334</v>
      </c>
      <c r="P185" s="1295"/>
      <c r="Q185" s="1295"/>
      <c r="R185" s="1296"/>
    </row>
    <row r="186" spans="1:18" s="50" customFormat="1" ht="24.95" customHeight="1">
      <c r="A186" s="1262">
        <v>20</v>
      </c>
      <c r="B186" s="1154" t="s">
        <v>5328</v>
      </c>
      <c r="C186" s="1054" t="s">
        <v>5376</v>
      </c>
      <c r="D186" s="1181" t="s">
        <v>5387</v>
      </c>
      <c r="E186" s="1289">
        <v>2006</v>
      </c>
      <c r="F186" s="1263" t="s">
        <v>275</v>
      </c>
      <c r="G186" s="481" t="s">
        <v>5378</v>
      </c>
      <c r="H186" s="481" t="s">
        <v>5388</v>
      </c>
      <c r="I186" s="1181" t="s">
        <v>5389</v>
      </c>
      <c r="J186" s="1297">
        <v>988.51</v>
      </c>
      <c r="K186" s="1297">
        <v>20655</v>
      </c>
      <c r="L186" s="1298">
        <v>254928</v>
      </c>
      <c r="M186" s="1299">
        <v>169712</v>
      </c>
      <c r="N186" s="1282">
        <f>SUM(L186:M186)</f>
        <v>424640</v>
      </c>
      <c r="O186" s="1150"/>
      <c r="P186" s="1295"/>
      <c r="Q186" s="1295"/>
      <c r="R186" s="1294" t="s">
        <v>5390</v>
      </c>
    </row>
    <row r="187" spans="1:18" s="50" customFormat="1" ht="24.95" customHeight="1">
      <c r="A187" s="1262">
        <v>21</v>
      </c>
      <c r="B187" s="1154" t="s">
        <v>5328</v>
      </c>
      <c r="C187" s="1054" t="s">
        <v>5376</v>
      </c>
      <c r="D187" s="1181" t="s">
        <v>5391</v>
      </c>
      <c r="E187" s="1289">
        <v>1999</v>
      </c>
      <c r="F187" s="1263" t="s">
        <v>275</v>
      </c>
      <c r="G187" s="481" t="s">
        <v>5378</v>
      </c>
      <c r="H187" s="481" t="s">
        <v>5382</v>
      </c>
      <c r="I187" s="1181" t="s">
        <v>5392</v>
      </c>
      <c r="J187" s="1290">
        <v>1030</v>
      </c>
      <c r="K187" s="1290">
        <v>13474</v>
      </c>
      <c r="L187" s="1291">
        <v>135925</v>
      </c>
      <c r="M187" s="1292">
        <v>106478</v>
      </c>
      <c r="N187" s="1286">
        <f t="shared" ref="N187:N194" si="14">SUM(L187:M187)</f>
        <v>242403</v>
      </c>
      <c r="O187" s="1300"/>
      <c r="P187" s="1293"/>
      <c r="Q187" s="1293"/>
      <c r="R187" s="1294" t="s">
        <v>5390</v>
      </c>
    </row>
    <row r="188" spans="1:18" s="50" customFormat="1" ht="24.95" customHeight="1">
      <c r="A188" s="1262">
        <v>22</v>
      </c>
      <c r="B188" s="1154" t="s">
        <v>5328</v>
      </c>
      <c r="C188" s="1054" t="s">
        <v>5376</v>
      </c>
      <c r="D188" s="1181" t="s">
        <v>5393</v>
      </c>
      <c r="E188" s="1289">
        <v>2009</v>
      </c>
      <c r="F188" s="1263" t="s">
        <v>275</v>
      </c>
      <c r="G188" s="481" t="s">
        <v>5378</v>
      </c>
      <c r="H188" s="481" t="s">
        <v>5394</v>
      </c>
      <c r="I188" s="1181" t="s">
        <v>5395</v>
      </c>
      <c r="J188" s="1290">
        <v>1436.68</v>
      </c>
      <c r="K188" s="1290">
        <v>9508</v>
      </c>
      <c r="L188" s="1292">
        <v>260296</v>
      </c>
      <c r="M188" s="1292">
        <v>292797</v>
      </c>
      <c r="N188" s="1286">
        <f t="shared" si="14"/>
        <v>553093</v>
      </c>
      <c r="O188" s="1300"/>
      <c r="P188" s="1293"/>
      <c r="Q188" s="1293" t="s">
        <v>5396</v>
      </c>
      <c r="R188" s="1294"/>
    </row>
    <row r="189" spans="1:18" s="50" customFormat="1" ht="24.95" customHeight="1">
      <c r="A189" s="1262">
        <v>23</v>
      </c>
      <c r="B189" s="1154" t="s">
        <v>5328</v>
      </c>
      <c r="C189" s="1054" t="s">
        <v>5376</v>
      </c>
      <c r="D189" s="1181" t="s">
        <v>5397</v>
      </c>
      <c r="E189" s="1289">
        <v>2009</v>
      </c>
      <c r="F189" s="1263" t="s">
        <v>275</v>
      </c>
      <c r="G189" s="481" t="s">
        <v>5378</v>
      </c>
      <c r="H189" s="481" t="s">
        <v>5398</v>
      </c>
      <c r="I189" s="1181" t="s">
        <v>5399</v>
      </c>
      <c r="J189" s="1290">
        <v>418.3</v>
      </c>
      <c r="K189" s="1290">
        <v>11107</v>
      </c>
      <c r="L189" s="1292">
        <v>49598</v>
      </c>
      <c r="M189" s="1292">
        <v>81688</v>
      </c>
      <c r="N189" s="1286">
        <f t="shared" si="14"/>
        <v>131286</v>
      </c>
      <c r="O189" s="1300" t="s">
        <v>5334</v>
      </c>
      <c r="P189" s="1293"/>
      <c r="Q189" s="1293"/>
      <c r="R189" s="1294"/>
    </row>
    <row r="190" spans="1:18" s="50" customFormat="1" ht="24.95" customHeight="1">
      <c r="A190" s="1262">
        <v>24</v>
      </c>
      <c r="B190" s="1154" t="s">
        <v>5328</v>
      </c>
      <c r="C190" s="1054" t="s">
        <v>5376</v>
      </c>
      <c r="D190" s="1181" t="s">
        <v>5400</v>
      </c>
      <c r="E190" s="1289">
        <v>2010</v>
      </c>
      <c r="F190" s="1263" t="s">
        <v>275</v>
      </c>
      <c r="G190" s="481" t="s">
        <v>5378</v>
      </c>
      <c r="H190" s="481" t="s">
        <v>5401</v>
      </c>
      <c r="I190" s="1181" t="s">
        <v>5402</v>
      </c>
      <c r="J190" s="1290">
        <v>1780.41</v>
      </c>
      <c r="K190" s="1290">
        <v>22345</v>
      </c>
      <c r="L190" s="1292">
        <v>322745</v>
      </c>
      <c r="M190" s="1292">
        <v>148959</v>
      </c>
      <c r="N190" s="1286">
        <f t="shared" si="14"/>
        <v>471704</v>
      </c>
      <c r="O190" s="1300" t="s">
        <v>5334</v>
      </c>
      <c r="P190" s="1293"/>
      <c r="Q190" s="1293"/>
      <c r="R190" s="1294"/>
    </row>
    <row r="191" spans="1:18" s="50" customFormat="1" ht="24.95" customHeight="1">
      <c r="A191" s="1262">
        <v>25</v>
      </c>
      <c r="B191" s="1154" t="s">
        <v>5328</v>
      </c>
      <c r="C191" s="1054" t="s">
        <v>5376</v>
      </c>
      <c r="D191" s="1181" t="s">
        <v>5403</v>
      </c>
      <c r="E191" s="1289">
        <v>2013</v>
      </c>
      <c r="F191" s="1263" t="s">
        <v>275</v>
      </c>
      <c r="G191" s="481" t="s">
        <v>5378</v>
      </c>
      <c r="H191" s="481" t="s">
        <v>5398</v>
      </c>
      <c r="I191" s="1181" t="s">
        <v>5404</v>
      </c>
      <c r="J191" s="1285">
        <v>968.88</v>
      </c>
      <c r="K191" s="1285">
        <v>12156</v>
      </c>
      <c r="L191" s="1301">
        <v>257016</v>
      </c>
      <c r="M191" s="1301">
        <v>276664</v>
      </c>
      <c r="N191" s="1286">
        <f t="shared" si="14"/>
        <v>533680</v>
      </c>
      <c r="O191" s="1300"/>
      <c r="P191" s="1293"/>
      <c r="Q191" s="1293"/>
      <c r="R191" s="1294" t="s">
        <v>5405</v>
      </c>
    </row>
    <row r="192" spans="1:18" s="50" customFormat="1" ht="24.95" customHeight="1">
      <c r="A192" s="1262">
        <v>26</v>
      </c>
      <c r="B192" s="1154" t="s">
        <v>5328</v>
      </c>
      <c r="C192" s="568" t="s">
        <v>5376</v>
      </c>
      <c r="D192" s="1199" t="s">
        <v>5406</v>
      </c>
      <c r="E192" s="1289">
        <v>2010</v>
      </c>
      <c r="F192" s="1263" t="s">
        <v>275</v>
      </c>
      <c r="G192" s="481" t="s">
        <v>5378</v>
      </c>
      <c r="H192" s="1302" t="s">
        <v>5385</v>
      </c>
      <c r="I192" s="1181" t="s">
        <v>5407</v>
      </c>
      <c r="J192" s="1285">
        <v>2155.59</v>
      </c>
      <c r="K192" s="1285">
        <v>16909</v>
      </c>
      <c r="L192" s="1286">
        <v>731959</v>
      </c>
      <c r="M192" s="1286">
        <v>449766</v>
      </c>
      <c r="N192" s="1286">
        <f t="shared" si="14"/>
        <v>1181725</v>
      </c>
      <c r="O192" s="1303"/>
      <c r="P192" s="1304"/>
      <c r="Q192" s="1304"/>
      <c r="R192" s="1294" t="s">
        <v>5405</v>
      </c>
    </row>
    <row r="193" spans="1:18" s="50" customFormat="1" ht="24.95" customHeight="1">
      <c r="A193" s="1262">
        <v>27</v>
      </c>
      <c r="B193" s="1154" t="s">
        <v>5328</v>
      </c>
      <c r="C193" s="568" t="s">
        <v>5376</v>
      </c>
      <c r="D193" s="1199" t="s">
        <v>5408</v>
      </c>
      <c r="E193" s="1289">
        <v>1999</v>
      </c>
      <c r="F193" s="1263" t="s">
        <v>275</v>
      </c>
      <c r="G193" s="481" t="s">
        <v>5378</v>
      </c>
      <c r="H193" s="1302" t="s">
        <v>5409</v>
      </c>
      <c r="I193" s="1181" t="s">
        <v>5410</v>
      </c>
      <c r="J193" s="1285">
        <v>1337.8</v>
      </c>
      <c r="K193" s="1285">
        <v>20075</v>
      </c>
      <c r="L193" s="1286">
        <v>131562</v>
      </c>
      <c r="M193" s="1286">
        <v>91529</v>
      </c>
      <c r="N193" s="1286">
        <f t="shared" si="14"/>
        <v>223091</v>
      </c>
      <c r="O193" s="1303" t="s">
        <v>5334</v>
      </c>
      <c r="P193" s="1304"/>
      <c r="Q193" s="1304"/>
      <c r="R193" s="1305"/>
    </row>
    <row r="194" spans="1:18" s="50" customFormat="1" ht="24.95" customHeight="1">
      <c r="A194" s="1262">
        <v>28</v>
      </c>
      <c r="B194" s="1154" t="s">
        <v>5328</v>
      </c>
      <c r="C194" s="568" t="s">
        <v>5411</v>
      </c>
      <c r="D194" s="1199" t="s">
        <v>5412</v>
      </c>
      <c r="E194" s="1289">
        <v>2013</v>
      </c>
      <c r="F194" s="1263" t="s">
        <v>5413</v>
      </c>
      <c r="G194" s="481" t="s">
        <v>5378</v>
      </c>
      <c r="H194" s="1302" t="s">
        <v>5414</v>
      </c>
      <c r="I194" s="1181" t="s">
        <v>5415</v>
      </c>
      <c r="J194" s="1285">
        <v>3056.26</v>
      </c>
      <c r="K194" s="1285">
        <v>15210</v>
      </c>
      <c r="L194" s="1286">
        <v>1655297</v>
      </c>
      <c r="M194" s="1286">
        <v>112986</v>
      </c>
      <c r="N194" s="1286">
        <f t="shared" si="14"/>
        <v>1768283</v>
      </c>
      <c r="O194" s="1303" t="s">
        <v>5334</v>
      </c>
      <c r="P194" s="1293"/>
      <c r="Q194" s="1293"/>
      <c r="R194" s="1294"/>
    </row>
    <row r="195" spans="1:18" s="50" customFormat="1" ht="24.95" customHeight="1">
      <c r="A195" s="1262">
        <v>29</v>
      </c>
      <c r="B195" s="1154" t="s">
        <v>5328</v>
      </c>
      <c r="C195" s="568" t="s">
        <v>5416</v>
      </c>
      <c r="D195" s="1199" t="s">
        <v>5417</v>
      </c>
      <c r="E195" s="1263">
        <v>2009</v>
      </c>
      <c r="F195" s="1263" t="s">
        <v>5418</v>
      </c>
      <c r="G195" s="1263" t="s">
        <v>5419</v>
      </c>
      <c r="H195" s="1263" t="s">
        <v>5420</v>
      </c>
      <c r="I195" s="1199" t="s">
        <v>5421</v>
      </c>
      <c r="J195" s="1264">
        <v>1833</v>
      </c>
      <c r="K195" s="1264">
        <v>17570</v>
      </c>
      <c r="L195" s="1265">
        <v>205067</v>
      </c>
      <c r="M195" s="1265">
        <v>167403</v>
      </c>
      <c r="N195" s="1265">
        <v>372470</v>
      </c>
      <c r="O195" s="1306"/>
      <c r="P195" s="1287"/>
      <c r="Q195" s="1287"/>
      <c r="R195" s="1288" t="s">
        <v>5422</v>
      </c>
    </row>
    <row r="196" spans="1:18" s="50" customFormat="1" ht="24.95" customHeight="1">
      <c r="A196" s="1262">
        <v>30</v>
      </c>
      <c r="B196" s="1154" t="s">
        <v>5328</v>
      </c>
      <c r="C196" s="568" t="s">
        <v>5416</v>
      </c>
      <c r="D196" s="1199" t="s">
        <v>5423</v>
      </c>
      <c r="E196" s="1263">
        <v>2011</v>
      </c>
      <c r="F196" s="1263" t="s">
        <v>5418</v>
      </c>
      <c r="G196" s="1263" t="s">
        <v>5419</v>
      </c>
      <c r="H196" s="1263" t="s">
        <v>5424</v>
      </c>
      <c r="I196" s="1199">
        <v>303</v>
      </c>
      <c r="J196" s="1264">
        <v>1841.88</v>
      </c>
      <c r="K196" s="1264">
        <v>8193</v>
      </c>
      <c r="L196" s="1265">
        <v>633078</v>
      </c>
      <c r="M196" s="1265">
        <v>638234</v>
      </c>
      <c r="N196" s="1265">
        <v>1271312</v>
      </c>
      <c r="O196" s="1303" t="s">
        <v>5334</v>
      </c>
      <c r="P196" s="1266"/>
      <c r="Q196" s="1266"/>
      <c r="R196" s="1267"/>
    </row>
    <row r="197" spans="1:18" s="50" customFormat="1" ht="24.95" customHeight="1">
      <c r="A197" s="1262">
        <v>31</v>
      </c>
      <c r="B197" s="1154" t="s">
        <v>5328</v>
      </c>
      <c r="C197" s="568" t="s">
        <v>5416</v>
      </c>
      <c r="D197" s="1199" t="s">
        <v>5425</v>
      </c>
      <c r="E197" s="1263">
        <v>2014</v>
      </c>
      <c r="F197" s="1263" t="s">
        <v>275</v>
      </c>
      <c r="G197" s="1263" t="s">
        <v>5419</v>
      </c>
      <c r="H197" s="1263" t="s">
        <v>5426</v>
      </c>
      <c r="I197" s="1199" t="s">
        <v>5427</v>
      </c>
      <c r="J197" s="1264">
        <v>1445</v>
      </c>
      <c r="K197" s="1264">
        <v>9935</v>
      </c>
      <c r="L197" s="1265">
        <v>647076</v>
      </c>
      <c r="M197" s="1265">
        <v>86228</v>
      </c>
      <c r="N197" s="1265">
        <v>733304</v>
      </c>
      <c r="O197" s="1303" t="s">
        <v>5334</v>
      </c>
      <c r="P197" s="1266"/>
      <c r="Q197" s="1266"/>
      <c r="R197" s="1267"/>
    </row>
    <row r="198" spans="1:18" s="50" customFormat="1" ht="24.95" customHeight="1">
      <c r="A198" s="1262">
        <v>32</v>
      </c>
      <c r="B198" s="1154" t="s">
        <v>5328</v>
      </c>
      <c r="C198" s="568" t="s">
        <v>5428</v>
      </c>
      <c r="D198" s="1199" t="s">
        <v>5429</v>
      </c>
      <c r="E198" s="1272">
        <v>2017</v>
      </c>
      <c r="F198" s="1263" t="s">
        <v>275</v>
      </c>
      <c r="G198" s="1263" t="s">
        <v>5419</v>
      </c>
      <c r="H198" s="1273" t="s">
        <v>5430</v>
      </c>
      <c r="I198" s="1181" t="s">
        <v>5431</v>
      </c>
      <c r="J198" s="1270">
        <v>796.25</v>
      </c>
      <c r="K198" s="1270">
        <v>6892.8</v>
      </c>
      <c r="L198" s="1271">
        <v>227922</v>
      </c>
      <c r="M198" s="1271">
        <v>82732</v>
      </c>
      <c r="N198" s="1265">
        <f>SUM(L198:M198)</f>
        <v>310654</v>
      </c>
      <c r="O198" s="1303" t="s">
        <v>5334</v>
      </c>
      <c r="P198" s="1277"/>
      <c r="Q198" s="1277"/>
      <c r="R198" s="1278"/>
    </row>
    <row r="199" spans="1:18" s="50" customFormat="1" ht="24.95" customHeight="1">
      <c r="A199" s="1262">
        <v>33</v>
      </c>
      <c r="B199" s="1154" t="s">
        <v>5328</v>
      </c>
      <c r="C199" s="568" t="s">
        <v>2566</v>
      </c>
      <c r="D199" s="1199" t="s">
        <v>5432</v>
      </c>
      <c r="E199" s="1272">
        <v>1995</v>
      </c>
      <c r="F199" s="1263" t="s">
        <v>275</v>
      </c>
      <c r="G199" s="1273" t="s">
        <v>5433</v>
      </c>
      <c r="H199" s="1273" t="s">
        <v>5434</v>
      </c>
      <c r="I199" s="1274" t="s">
        <v>5435</v>
      </c>
      <c r="J199" s="1270">
        <v>738.2</v>
      </c>
      <c r="K199" s="1270">
        <v>8694.7000000000007</v>
      </c>
      <c r="L199" s="1276">
        <v>136051</v>
      </c>
      <c r="M199" s="1271">
        <v>125626</v>
      </c>
      <c r="N199" s="1271">
        <v>261677</v>
      </c>
      <c r="O199" s="1307"/>
      <c r="P199" s="1308"/>
      <c r="Q199" s="1308"/>
      <c r="R199" s="1309" t="s">
        <v>5436</v>
      </c>
    </row>
    <row r="200" spans="1:18" s="50" customFormat="1" ht="24.95" customHeight="1">
      <c r="A200" s="1262">
        <v>34</v>
      </c>
      <c r="B200" s="1154" t="s">
        <v>5328</v>
      </c>
      <c r="C200" s="568" t="s">
        <v>2566</v>
      </c>
      <c r="D200" s="1199" t="s">
        <v>5437</v>
      </c>
      <c r="E200" s="1263">
        <v>2011</v>
      </c>
      <c r="F200" s="1263" t="s">
        <v>275</v>
      </c>
      <c r="G200" s="1273" t="s">
        <v>5433</v>
      </c>
      <c r="H200" s="1263" t="s">
        <v>5353</v>
      </c>
      <c r="I200" s="1199" t="s">
        <v>5438</v>
      </c>
      <c r="J200" s="1264">
        <v>1082</v>
      </c>
      <c r="K200" s="1264">
        <v>11402</v>
      </c>
      <c r="L200" s="1265">
        <v>294828</v>
      </c>
      <c r="M200" s="1265">
        <v>316976</v>
      </c>
      <c r="N200" s="1265">
        <v>611804</v>
      </c>
      <c r="O200" s="1306"/>
      <c r="P200" s="1287"/>
      <c r="Q200" s="1287"/>
      <c r="R200" s="1288" t="s">
        <v>5439</v>
      </c>
    </row>
    <row r="201" spans="1:18" s="50" customFormat="1" ht="24.95" customHeight="1">
      <c r="A201" s="1262">
        <v>35</v>
      </c>
      <c r="B201" s="1154" t="s">
        <v>5328</v>
      </c>
      <c r="C201" s="568" t="s">
        <v>2566</v>
      </c>
      <c r="D201" s="1199" t="s">
        <v>5440</v>
      </c>
      <c r="E201" s="1263">
        <v>2013</v>
      </c>
      <c r="F201" s="1263" t="s">
        <v>275</v>
      </c>
      <c r="G201" s="1273" t="s">
        <v>5433</v>
      </c>
      <c r="H201" s="1263" t="s">
        <v>5441</v>
      </c>
      <c r="I201" s="1199" t="s">
        <v>5442</v>
      </c>
      <c r="J201" s="1264">
        <v>1394.32</v>
      </c>
      <c r="K201" s="1264">
        <v>32521</v>
      </c>
      <c r="L201" s="1265">
        <v>354404</v>
      </c>
      <c r="M201" s="1265">
        <v>1775647</v>
      </c>
      <c r="N201" s="1265">
        <v>2130051</v>
      </c>
      <c r="O201" s="1306"/>
      <c r="P201" s="1287"/>
      <c r="Q201" s="1287"/>
      <c r="R201" s="1288" t="s">
        <v>5439</v>
      </c>
    </row>
    <row r="202" spans="1:18" s="50" customFormat="1" ht="24.95" customHeight="1">
      <c r="A202" s="1262">
        <v>36</v>
      </c>
      <c r="B202" s="1154" t="s">
        <v>5328</v>
      </c>
      <c r="C202" s="568" t="s">
        <v>5443</v>
      </c>
      <c r="D202" s="1199" t="s">
        <v>5444</v>
      </c>
      <c r="E202" s="1272">
        <v>2004</v>
      </c>
      <c r="F202" s="1263" t="s">
        <v>275</v>
      </c>
      <c r="G202" s="1273" t="s">
        <v>5445</v>
      </c>
      <c r="H202" s="1273" t="s">
        <v>5446</v>
      </c>
      <c r="I202" s="1274" t="s">
        <v>5447</v>
      </c>
      <c r="J202" s="1310">
        <v>3136</v>
      </c>
      <c r="K202" s="1310">
        <v>19573</v>
      </c>
      <c r="L202" s="1276">
        <v>860647</v>
      </c>
      <c r="M202" s="1271">
        <v>174529</v>
      </c>
      <c r="N202" s="1271">
        <f>SUM(L202:M202)</f>
        <v>1035176</v>
      </c>
      <c r="O202" s="1311" t="s">
        <v>5334</v>
      </c>
      <c r="P202" s="1277"/>
      <c r="Q202" s="1277"/>
      <c r="R202" s="1278"/>
    </row>
    <row r="203" spans="1:18" s="50" customFormat="1" ht="24.95" customHeight="1">
      <c r="A203" s="1262">
        <v>37</v>
      </c>
      <c r="B203" s="1154" t="s">
        <v>5328</v>
      </c>
      <c r="C203" s="568" t="s">
        <v>5448</v>
      </c>
      <c r="D203" s="1199" t="s">
        <v>5449</v>
      </c>
      <c r="E203" s="1263">
        <v>1994</v>
      </c>
      <c r="F203" s="1263" t="s">
        <v>275</v>
      </c>
      <c r="G203" s="1263" t="s">
        <v>5450</v>
      </c>
      <c r="H203" s="1263" t="s">
        <v>5451</v>
      </c>
      <c r="I203" s="1199" t="s">
        <v>5452</v>
      </c>
      <c r="J203" s="1264">
        <v>209</v>
      </c>
      <c r="K203" s="1264">
        <v>6379</v>
      </c>
      <c r="L203" s="1265">
        <v>41217</v>
      </c>
      <c r="M203" s="1265">
        <v>91085</v>
      </c>
      <c r="N203" s="1265">
        <f>SUM(L203:M203)</f>
        <v>132302</v>
      </c>
      <c r="O203" s="1311" t="s">
        <v>5334</v>
      </c>
      <c r="P203" s="1287"/>
      <c r="Q203" s="1287"/>
      <c r="R203" s="1288"/>
    </row>
    <row r="204" spans="1:18" s="50" customFormat="1" ht="24.95" customHeight="1">
      <c r="A204" s="1262">
        <v>38</v>
      </c>
      <c r="B204" s="1154" t="s">
        <v>5328</v>
      </c>
      <c r="C204" s="568" t="s">
        <v>5453</v>
      </c>
      <c r="D204" s="1199" t="s">
        <v>5454</v>
      </c>
      <c r="E204" s="1263">
        <v>1992</v>
      </c>
      <c r="F204" s="1263" t="s">
        <v>275</v>
      </c>
      <c r="G204" s="1263" t="s">
        <v>5450</v>
      </c>
      <c r="H204" s="1263" t="s">
        <v>5455</v>
      </c>
      <c r="I204" s="1199" t="s">
        <v>5456</v>
      </c>
      <c r="J204" s="1264">
        <v>2501</v>
      </c>
      <c r="K204" s="1264">
        <v>5893</v>
      </c>
      <c r="L204" s="1265">
        <v>1378167</v>
      </c>
      <c r="M204" s="1265">
        <v>141385</v>
      </c>
      <c r="N204" s="1265">
        <f>SUM(L204:M204)</f>
        <v>1519552</v>
      </c>
      <c r="O204" s="1311" t="s">
        <v>5334</v>
      </c>
      <c r="P204" s="1287"/>
      <c r="Q204" s="1287"/>
      <c r="R204" s="1288"/>
    </row>
    <row r="205" spans="1:18" s="50" customFormat="1" ht="24.95" customHeight="1">
      <c r="A205" s="1262">
        <v>39</v>
      </c>
      <c r="B205" s="1154" t="s">
        <v>5328</v>
      </c>
      <c r="C205" s="1055" t="s">
        <v>2578</v>
      </c>
      <c r="D205" s="1274" t="s">
        <v>5457</v>
      </c>
      <c r="E205" s="1312">
        <v>1992</v>
      </c>
      <c r="F205" s="1263" t="s">
        <v>275</v>
      </c>
      <c r="G205" s="1313" t="s">
        <v>5458</v>
      </c>
      <c r="H205" s="1313" t="s">
        <v>5459</v>
      </c>
      <c r="I205" s="1314" t="s">
        <v>5460</v>
      </c>
      <c r="J205" s="1315">
        <v>0</v>
      </c>
      <c r="K205" s="1315">
        <v>3401</v>
      </c>
      <c r="L205" s="1053">
        <v>0</v>
      </c>
      <c r="M205" s="1053">
        <v>16298</v>
      </c>
      <c r="N205" s="1265">
        <v>16298</v>
      </c>
      <c r="O205" s="1311" t="s">
        <v>5334</v>
      </c>
      <c r="P205" s="1287"/>
      <c r="Q205" s="1287"/>
      <c r="R205" s="1288"/>
    </row>
    <row r="206" spans="1:18" s="50" customFormat="1" ht="24.95" customHeight="1">
      <c r="A206" s="1262">
        <v>40</v>
      </c>
      <c r="B206" s="1154" t="s">
        <v>5328</v>
      </c>
      <c r="C206" s="1055" t="s">
        <v>2578</v>
      </c>
      <c r="D206" s="1274" t="s">
        <v>5461</v>
      </c>
      <c r="E206" s="1312">
        <v>1994</v>
      </c>
      <c r="F206" s="1263" t="s">
        <v>275</v>
      </c>
      <c r="G206" s="1313" t="s">
        <v>5458</v>
      </c>
      <c r="H206" s="1313" t="s">
        <v>5462</v>
      </c>
      <c r="I206" s="1314" t="s">
        <v>5463</v>
      </c>
      <c r="J206" s="1315">
        <v>693.5</v>
      </c>
      <c r="K206" s="1315">
        <v>6315</v>
      </c>
      <c r="L206" s="1053">
        <v>24736</v>
      </c>
      <c r="M206" s="1053">
        <v>27896</v>
      </c>
      <c r="N206" s="1053">
        <v>52632</v>
      </c>
      <c r="O206" s="1311" t="s">
        <v>5334</v>
      </c>
      <c r="P206" s="1287"/>
      <c r="Q206" s="1287"/>
      <c r="R206" s="1288"/>
    </row>
    <row r="207" spans="1:18" s="50" customFormat="1" ht="24.95" customHeight="1">
      <c r="A207" s="1262">
        <v>41</v>
      </c>
      <c r="B207" s="1154" t="s">
        <v>5328</v>
      </c>
      <c r="C207" s="1055" t="s">
        <v>2578</v>
      </c>
      <c r="D207" s="1274" t="s">
        <v>5464</v>
      </c>
      <c r="E207" s="1312">
        <v>1995</v>
      </c>
      <c r="F207" s="1263" t="s">
        <v>275</v>
      </c>
      <c r="G207" s="1313" t="s">
        <v>5458</v>
      </c>
      <c r="H207" s="1313" t="s">
        <v>5465</v>
      </c>
      <c r="I207" s="1314" t="s">
        <v>5466</v>
      </c>
      <c r="J207" s="1315">
        <v>1271</v>
      </c>
      <c r="K207" s="1315">
        <v>9823</v>
      </c>
      <c r="L207" s="1053">
        <v>60680</v>
      </c>
      <c r="M207" s="1053">
        <v>37664</v>
      </c>
      <c r="N207" s="1053">
        <v>98344</v>
      </c>
      <c r="O207" s="1311" t="s">
        <v>5334</v>
      </c>
      <c r="P207" s="1287"/>
      <c r="Q207" s="1287"/>
      <c r="R207" s="1288"/>
    </row>
    <row r="208" spans="1:18" s="50" customFormat="1" ht="24.95" customHeight="1">
      <c r="A208" s="1262">
        <v>42</v>
      </c>
      <c r="B208" s="1154" t="s">
        <v>5328</v>
      </c>
      <c r="C208" s="1055" t="s">
        <v>2578</v>
      </c>
      <c r="D208" s="1199" t="s">
        <v>5467</v>
      </c>
      <c r="E208" s="1268">
        <v>2000</v>
      </c>
      <c r="F208" s="1263" t="s">
        <v>275</v>
      </c>
      <c r="G208" s="1313" t="s">
        <v>5458</v>
      </c>
      <c r="H208" s="1269" t="s">
        <v>5465</v>
      </c>
      <c r="I208" s="1181" t="s">
        <v>5468</v>
      </c>
      <c r="J208" s="1270">
        <v>185</v>
      </c>
      <c r="K208" s="1270">
        <v>1723</v>
      </c>
      <c r="L208" s="1271">
        <v>46306</v>
      </c>
      <c r="M208" s="1271">
        <v>1823</v>
      </c>
      <c r="N208" s="1271">
        <v>48129</v>
      </c>
      <c r="O208" s="1311" t="s">
        <v>5334</v>
      </c>
      <c r="P208" s="1287"/>
      <c r="Q208" s="1287"/>
      <c r="R208" s="1288"/>
    </row>
    <row r="209" spans="1:18" s="50" customFormat="1" ht="24.95" customHeight="1">
      <c r="A209" s="1262">
        <v>43</v>
      </c>
      <c r="B209" s="1154" t="s">
        <v>5328</v>
      </c>
      <c r="C209" s="568" t="s">
        <v>2578</v>
      </c>
      <c r="D209" s="1199" t="s">
        <v>5469</v>
      </c>
      <c r="E209" s="1272">
        <v>2014</v>
      </c>
      <c r="F209" s="1263" t="s">
        <v>5413</v>
      </c>
      <c r="G209" s="1313" t="s">
        <v>5458</v>
      </c>
      <c r="H209" s="1273" t="s">
        <v>5470</v>
      </c>
      <c r="I209" s="1274" t="s">
        <v>5471</v>
      </c>
      <c r="J209" s="1270">
        <v>3473.25</v>
      </c>
      <c r="K209" s="1270">
        <v>21377</v>
      </c>
      <c r="L209" s="1271">
        <v>1739317</v>
      </c>
      <c r="M209" s="1271">
        <v>243890</v>
      </c>
      <c r="N209" s="1271">
        <v>1983207</v>
      </c>
      <c r="O209" s="1306"/>
      <c r="P209" s="1287" t="s">
        <v>5472</v>
      </c>
      <c r="Q209" s="1287"/>
      <c r="R209" s="1288"/>
    </row>
    <row r="210" spans="1:18" s="50" customFormat="1" ht="24.95" customHeight="1">
      <c r="A210" s="1262">
        <v>44</v>
      </c>
      <c r="B210" s="1154" t="s">
        <v>5328</v>
      </c>
      <c r="C210" s="568" t="s">
        <v>2578</v>
      </c>
      <c r="D210" s="1199" t="s">
        <v>5473</v>
      </c>
      <c r="E210" s="1272">
        <v>2015</v>
      </c>
      <c r="F210" s="1263" t="s">
        <v>5413</v>
      </c>
      <c r="G210" s="1313" t="s">
        <v>5458</v>
      </c>
      <c r="H210" s="1273" t="s">
        <v>5474</v>
      </c>
      <c r="I210" s="1274" t="s">
        <v>5475</v>
      </c>
      <c r="J210" s="1270">
        <v>3404</v>
      </c>
      <c r="K210" s="1270">
        <v>26456</v>
      </c>
      <c r="L210" s="1316">
        <v>1469642</v>
      </c>
      <c r="M210" s="1316">
        <v>117226</v>
      </c>
      <c r="N210" s="1271">
        <v>1586868</v>
      </c>
      <c r="O210" s="1306"/>
      <c r="P210" s="1287" t="s">
        <v>5472</v>
      </c>
      <c r="Q210" s="1287"/>
      <c r="R210" s="1288"/>
    </row>
    <row r="211" spans="1:18" s="50" customFormat="1" ht="24.95" customHeight="1">
      <c r="A211" s="1262">
        <v>45</v>
      </c>
      <c r="B211" s="1154" t="s">
        <v>5328</v>
      </c>
      <c r="C211" s="568" t="s">
        <v>2578</v>
      </c>
      <c r="D211" s="1199" t="s">
        <v>5476</v>
      </c>
      <c r="E211" s="1263">
        <v>1995</v>
      </c>
      <c r="F211" s="1263" t="s">
        <v>275</v>
      </c>
      <c r="G211" s="1313" t="s">
        <v>5458</v>
      </c>
      <c r="H211" s="1263" t="s">
        <v>5465</v>
      </c>
      <c r="I211" s="1199" t="s">
        <v>5477</v>
      </c>
      <c r="J211" s="1264">
        <v>771</v>
      </c>
      <c r="K211" s="1264">
        <v>7713</v>
      </c>
      <c r="L211" s="1265">
        <v>53067</v>
      </c>
      <c r="M211" s="1265">
        <v>26306</v>
      </c>
      <c r="N211" s="1053">
        <v>79373</v>
      </c>
      <c r="O211" s="1306" t="s">
        <v>5334</v>
      </c>
      <c r="P211" s="1287"/>
      <c r="Q211" s="1287"/>
      <c r="R211" s="1288"/>
    </row>
    <row r="212" spans="1:18" s="50" customFormat="1" ht="24.95" customHeight="1">
      <c r="A212" s="1262">
        <v>46</v>
      </c>
      <c r="B212" s="1154" t="s">
        <v>5328</v>
      </c>
      <c r="C212" s="568" t="s">
        <v>5478</v>
      </c>
      <c r="D212" s="1199" t="s">
        <v>5479</v>
      </c>
      <c r="E212" s="1272">
        <v>2016</v>
      </c>
      <c r="F212" s="1263" t="s">
        <v>275</v>
      </c>
      <c r="G212" s="1313" t="s">
        <v>5458</v>
      </c>
      <c r="H212" s="1273" t="s">
        <v>5462</v>
      </c>
      <c r="I212" s="1274" t="s">
        <v>5480</v>
      </c>
      <c r="J212" s="1270">
        <v>1111.5</v>
      </c>
      <c r="K212" s="1270">
        <v>14965</v>
      </c>
      <c r="L212" s="1276">
        <v>290296</v>
      </c>
      <c r="M212" s="1271">
        <v>40149</v>
      </c>
      <c r="N212" s="1265">
        <f>SUM(L212:M212)</f>
        <v>330445</v>
      </c>
      <c r="O212" s="1306"/>
      <c r="P212" s="1287" t="s">
        <v>5472</v>
      </c>
      <c r="Q212" s="1287"/>
      <c r="R212" s="1288"/>
    </row>
    <row r="213" spans="1:18" s="50" customFormat="1" ht="24.95" customHeight="1">
      <c r="A213" s="1262">
        <v>47</v>
      </c>
      <c r="B213" s="1154" t="s">
        <v>5328</v>
      </c>
      <c r="C213" s="1055" t="s">
        <v>2578</v>
      </c>
      <c r="D213" s="1199" t="s">
        <v>5481</v>
      </c>
      <c r="E213" s="1317">
        <v>1998</v>
      </c>
      <c r="F213" s="1263" t="s">
        <v>275</v>
      </c>
      <c r="G213" s="1313" t="s">
        <v>5458</v>
      </c>
      <c r="H213" s="1318" t="s">
        <v>5482</v>
      </c>
      <c r="I213" s="1314" t="s">
        <v>5483</v>
      </c>
      <c r="J213" s="1315">
        <v>835</v>
      </c>
      <c r="K213" s="1315">
        <v>8211</v>
      </c>
      <c r="L213" s="1053">
        <v>19531</v>
      </c>
      <c r="M213" s="1053">
        <v>34814</v>
      </c>
      <c r="N213" s="1265">
        <f>SUM(L213:M213)</f>
        <v>54345</v>
      </c>
      <c r="O213" s="1306" t="s">
        <v>5334</v>
      </c>
      <c r="P213" s="1287"/>
      <c r="Q213" s="1287"/>
      <c r="R213" s="1288"/>
    </row>
    <row r="214" spans="1:18" s="50" customFormat="1" ht="24.95" customHeight="1">
      <c r="A214" s="1262">
        <v>48</v>
      </c>
      <c r="B214" s="1154" t="s">
        <v>5328</v>
      </c>
      <c r="C214" s="568" t="s">
        <v>5484</v>
      </c>
      <c r="D214" s="1181" t="s">
        <v>5485</v>
      </c>
      <c r="E214" s="1289">
        <v>1991</v>
      </c>
      <c r="F214" s="1263" t="s">
        <v>275</v>
      </c>
      <c r="G214" s="1289" t="s">
        <v>5486</v>
      </c>
      <c r="H214" s="1289" t="s">
        <v>5487</v>
      </c>
      <c r="I214" s="1181" t="s">
        <v>5488</v>
      </c>
      <c r="J214" s="1319">
        <v>320</v>
      </c>
      <c r="K214" s="1319">
        <v>8386</v>
      </c>
      <c r="L214" s="1319">
        <v>33058</v>
      </c>
      <c r="M214" s="1319">
        <v>202081</v>
      </c>
      <c r="N214" s="1265">
        <f>SUM(L214:M214)</f>
        <v>235139</v>
      </c>
      <c r="O214" s="1306" t="s">
        <v>5334</v>
      </c>
      <c r="P214" s="1287"/>
      <c r="Q214" s="1287"/>
      <c r="R214" s="1288"/>
    </row>
    <row r="215" spans="1:18" s="50" customFormat="1" ht="24.95" customHeight="1">
      <c r="A215" s="1262">
        <v>49</v>
      </c>
      <c r="B215" s="1154" t="s">
        <v>5328</v>
      </c>
      <c r="C215" s="568" t="s">
        <v>5484</v>
      </c>
      <c r="D215" s="1199" t="s">
        <v>5489</v>
      </c>
      <c r="E215" s="1263">
        <v>1994</v>
      </c>
      <c r="F215" s="1263" t="s">
        <v>275</v>
      </c>
      <c r="G215" s="1289" t="s">
        <v>5486</v>
      </c>
      <c r="H215" s="1263" t="s">
        <v>5487</v>
      </c>
      <c r="I215" s="1199" t="s">
        <v>5490</v>
      </c>
      <c r="J215" s="1319">
        <v>588</v>
      </c>
      <c r="K215" s="1319">
        <v>9808</v>
      </c>
      <c r="L215" s="1319">
        <v>115488</v>
      </c>
      <c r="M215" s="1319">
        <v>46698</v>
      </c>
      <c r="N215" s="1265">
        <f t="shared" ref="N215:N227" si="15">SUM(L215:M215)</f>
        <v>162186</v>
      </c>
      <c r="O215" s="1306" t="s">
        <v>5334</v>
      </c>
      <c r="P215" s="1266"/>
      <c r="Q215" s="1266"/>
      <c r="R215" s="1267"/>
    </row>
    <row r="216" spans="1:18" s="50" customFormat="1" ht="24.95" customHeight="1">
      <c r="A216" s="1262">
        <v>50</v>
      </c>
      <c r="B216" s="1154" t="s">
        <v>5328</v>
      </c>
      <c r="C216" s="568" t="s">
        <v>5484</v>
      </c>
      <c r="D216" s="1199" t="s">
        <v>5491</v>
      </c>
      <c r="E216" s="1263">
        <v>1997</v>
      </c>
      <c r="F216" s="1263" t="s">
        <v>275</v>
      </c>
      <c r="G216" s="1289" t="s">
        <v>5486</v>
      </c>
      <c r="H216" s="1263" t="s">
        <v>5492</v>
      </c>
      <c r="I216" s="1199" t="s">
        <v>5493</v>
      </c>
      <c r="J216" s="1319">
        <v>543</v>
      </c>
      <c r="K216" s="1319">
        <v>15629</v>
      </c>
      <c r="L216" s="1319">
        <v>88419</v>
      </c>
      <c r="M216" s="1319">
        <v>82671</v>
      </c>
      <c r="N216" s="1265">
        <f t="shared" si="15"/>
        <v>171090</v>
      </c>
      <c r="O216" s="1306" t="s">
        <v>5334</v>
      </c>
      <c r="P216" s="1266"/>
      <c r="Q216" s="1266"/>
      <c r="R216" s="1267"/>
    </row>
    <row r="217" spans="1:18" s="50" customFormat="1" ht="24.95" customHeight="1">
      <c r="A217" s="1262">
        <v>51</v>
      </c>
      <c r="B217" s="1154" t="s">
        <v>5328</v>
      </c>
      <c r="C217" s="568" t="s">
        <v>5484</v>
      </c>
      <c r="D217" s="1199" t="s">
        <v>5494</v>
      </c>
      <c r="E217" s="1263">
        <v>1998</v>
      </c>
      <c r="F217" s="1263" t="s">
        <v>275</v>
      </c>
      <c r="G217" s="1289" t="s">
        <v>5486</v>
      </c>
      <c r="H217" s="1263" t="s">
        <v>5495</v>
      </c>
      <c r="I217" s="1199" t="s">
        <v>5496</v>
      </c>
      <c r="J217" s="1319">
        <v>799</v>
      </c>
      <c r="K217" s="1319">
        <v>7768</v>
      </c>
      <c r="L217" s="1319">
        <v>161967</v>
      </c>
      <c r="M217" s="1319">
        <v>40859</v>
      </c>
      <c r="N217" s="1265">
        <f t="shared" si="15"/>
        <v>202826</v>
      </c>
      <c r="O217" s="1306" t="s">
        <v>5334</v>
      </c>
      <c r="P217" s="1266"/>
      <c r="Q217" s="1266"/>
      <c r="R217" s="1267"/>
    </row>
    <row r="218" spans="1:18" s="50" customFormat="1" ht="24.95" customHeight="1">
      <c r="A218" s="1262">
        <v>52</v>
      </c>
      <c r="B218" s="1154" t="s">
        <v>5328</v>
      </c>
      <c r="C218" s="568" t="s">
        <v>5484</v>
      </c>
      <c r="D218" s="1199" t="s">
        <v>5497</v>
      </c>
      <c r="E218" s="1268">
        <v>2006</v>
      </c>
      <c r="F218" s="1263" t="s">
        <v>275</v>
      </c>
      <c r="G218" s="1289" t="s">
        <v>5486</v>
      </c>
      <c r="H218" s="1269" t="s">
        <v>5495</v>
      </c>
      <c r="I218" s="1181" t="s">
        <v>5498</v>
      </c>
      <c r="J218" s="1319">
        <v>153</v>
      </c>
      <c r="K218" s="1319">
        <v>7238</v>
      </c>
      <c r="L218" s="1319">
        <v>2066</v>
      </c>
      <c r="M218" s="1319">
        <v>7549</v>
      </c>
      <c r="N218" s="1265">
        <f t="shared" si="15"/>
        <v>9615</v>
      </c>
      <c r="O218" s="1306" t="s">
        <v>5334</v>
      </c>
      <c r="P218" s="1266"/>
      <c r="Q218" s="1266"/>
      <c r="R218" s="1267"/>
    </row>
    <row r="219" spans="1:18" s="50" customFormat="1" ht="24.95" customHeight="1">
      <c r="A219" s="1262">
        <v>53</v>
      </c>
      <c r="B219" s="1154" t="s">
        <v>5328</v>
      </c>
      <c r="C219" s="568" t="s">
        <v>5484</v>
      </c>
      <c r="D219" s="1199" t="s">
        <v>5499</v>
      </c>
      <c r="E219" s="1272">
        <v>2007</v>
      </c>
      <c r="F219" s="1263" t="s">
        <v>5418</v>
      </c>
      <c r="G219" s="1289" t="s">
        <v>5486</v>
      </c>
      <c r="H219" s="1273" t="s">
        <v>5500</v>
      </c>
      <c r="I219" s="1274" t="s">
        <v>5501</v>
      </c>
      <c r="J219" s="1319">
        <v>1378.66</v>
      </c>
      <c r="K219" s="1319">
        <v>17852</v>
      </c>
      <c r="L219" s="1319">
        <v>140289</v>
      </c>
      <c r="M219" s="1319">
        <v>411342</v>
      </c>
      <c r="N219" s="1265">
        <f t="shared" si="15"/>
        <v>551631</v>
      </c>
      <c r="O219" s="1306"/>
      <c r="P219" s="1287" t="s">
        <v>5472</v>
      </c>
      <c r="Q219" s="1287"/>
      <c r="R219" s="1288"/>
    </row>
    <row r="220" spans="1:18" s="50" customFormat="1" ht="24.95" customHeight="1">
      <c r="A220" s="1262">
        <v>54</v>
      </c>
      <c r="B220" s="1154" t="s">
        <v>5328</v>
      </c>
      <c r="C220" s="568" t="s">
        <v>5484</v>
      </c>
      <c r="D220" s="1199" t="s">
        <v>5502</v>
      </c>
      <c r="E220" s="1272">
        <v>2015</v>
      </c>
      <c r="F220" s="1263" t="s">
        <v>275</v>
      </c>
      <c r="G220" s="1289" t="s">
        <v>5486</v>
      </c>
      <c r="H220" s="1273" t="s">
        <v>5495</v>
      </c>
      <c r="I220" s="1274" t="s">
        <v>5503</v>
      </c>
      <c r="J220" s="1158">
        <v>1126</v>
      </c>
      <c r="K220" s="1158">
        <v>13922</v>
      </c>
      <c r="L220" s="1320">
        <v>267198</v>
      </c>
      <c r="M220" s="1320">
        <v>128038</v>
      </c>
      <c r="N220" s="1265">
        <f t="shared" si="15"/>
        <v>395236</v>
      </c>
      <c r="O220" s="1306" t="s">
        <v>5334</v>
      </c>
      <c r="P220" s="1277"/>
      <c r="Q220" s="1277"/>
      <c r="R220" s="1278"/>
    </row>
    <row r="221" spans="1:18" s="50" customFormat="1" ht="24.95" customHeight="1">
      <c r="A221" s="1262">
        <v>55</v>
      </c>
      <c r="B221" s="1154" t="s">
        <v>5328</v>
      </c>
      <c r="C221" s="568" t="s">
        <v>5484</v>
      </c>
      <c r="D221" s="1199" t="s">
        <v>5504</v>
      </c>
      <c r="E221" s="1268">
        <v>2017</v>
      </c>
      <c r="F221" s="1263" t="s">
        <v>275</v>
      </c>
      <c r="G221" s="1289" t="s">
        <v>5486</v>
      </c>
      <c r="H221" s="1269" t="s">
        <v>5505</v>
      </c>
      <c r="I221" s="1181" t="s">
        <v>5506</v>
      </c>
      <c r="J221" s="1270">
        <v>1997.81</v>
      </c>
      <c r="K221" s="1270">
        <v>36268</v>
      </c>
      <c r="L221" s="1271">
        <v>968200</v>
      </c>
      <c r="M221" s="1271">
        <v>226786</v>
      </c>
      <c r="N221" s="1271">
        <f t="shared" si="15"/>
        <v>1194986</v>
      </c>
      <c r="O221" s="1311"/>
      <c r="P221" s="1287" t="s">
        <v>5472</v>
      </c>
      <c r="Q221" s="1277"/>
      <c r="R221" s="1278"/>
    </row>
    <row r="222" spans="1:18" s="50" customFormat="1" ht="24.95" customHeight="1">
      <c r="A222" s="1262">
        <v>56</v>
      </c>
      <c r="B222" s="1154" t="s">
        <v>5328</v>
      </c>
      <c r="C222" s="568" t="s">
        <v>5507</v>
      </c>
      <c r="D222" s="1199" t="s">
        <v>5508</v>
      </c>
      <c r="E222" s="1272">
        <v>1996</v>
      </c>
      <c r="F222" s="1263" t="s">
        <v>275</v>
      </c>
      <c r="G222" s="1273" t="s">
        <v>5509</v>
      </c>
      <c r="H222" s="1273" t="s">
        <v>5510</v>
      </c>
      <c r="I222" s="1274" t="s">
        <v>5511</v>
      </c>
      <c r="J222" s="1270">
        <v>869.9</v>
      </c>
      <c r="K222" s="1270">
        <v>7100</v>
      </c>
      <c r="L222" s="1271">
        <v>80116</v>
      </c>
      <c r="M222" s="1276">
        <v>26270</v>
      </c>
      <c r="N222" s="1265">
        <f t="shared" si="15"/>
        <v>106386</v>
      </c>
      <c r="O222" s="1300"/>
      <c r="P222" s="1293"/>
      <c r="Q222" s="1293"/>
      <c r="R222" s="1294" t="s">
        <v>5512</v>
      </c>
    </row>
    <row r="223" spans="1:18" s="50" customFormat="1" ht="24.95" customHeight="1">
      <c r="A223" s="1262">
        <v>57</v>
      </c>
      <c r="B223" s="1154" t="s">
        <v>5328</v>
      </c>
      <c r="C223" s="568" t="s">
        <v>5507</v>
      </c>
      <c r="D223" s="1199" t="s">
        <v>5513</v>
      </c>
      <c r="E223" s="1263">
        <v>1997</v>
      </c>
      <c r="F223" s="1263" t="s">
        <v>275</v>
      </c>
      <c r="G223" s="1273" t="s">
        <v>5509</v>
      </c>
      <c r="H223" s="1263" t="s">
        <v>5514</v>
      </c>
      <c r="I223" s="1199" t="s">
        <v>5515</v>
      </c>
      <c r="J223" s="1264">
        <v>362</v>
      </c>
      <c r="K223" s="1264">
        <v>5014</v>
      </c>
      <c r="L223" s="1265">
        <v>106782</v>
      </c>
      <c r="M223" s="1265">
        <v>13530</v>
      </c>
      <c r="N223" s="1265">
        <f t="shared" si="15"/>
        <v>120312</v>
      </c>
      <c r="O223" s="1300"/>
      <c r="P223" s="1293"/>
      <c r="Q223" s="1293"/>
      <c r="R223" s="1294" t="s">
        <v>5512</v>
      </c>
    </row>
    <row r="224" spans="1:18" s="50" customFormat="1" ht="24.95" customHeight="1">
      <c r="A224" s="1262">
        <v>58</v>
      </c>
      <c r="B224" s="1154" t="s">
        <v>5328</v>
      </c>
      <c r="C224" s="568" t="s">
        <v>5507</v>
      </c>
      <c r="D224" s="1199" t="s">
        <v>5516</v>
      </c>
      <c r="E224" s="1272">
        <v>1994</v>
      </c>
      <c r="F224" s="1263" t="s">
        <v>275</v>
      </c>
      <c r="G224" s="1273" t="s">
        <v>5509</v>
      </c>
      <c r="H224" s="1273" t="s">
        <v>5510</v>
      </c>
      <c r="I224" s="1274" t="s">
        <v>5517</v>
      </c>
      <c r="J224" s="1270">
        <v>99.6</v>
      </c>
      <c r="K224" s="1270">
        <v>3144</v>
      </c>
      <c r="L224" s="1271">
        <v>7480</v>
      </c>
      <c r="M224" s="1276">
        <v>45261</v>
      </c>
      <c r="N224" s="1265">
        <f t="shared" si="15"/>
        <v>52741</v>
      </c>
      <c r="O224" s="1306" t="s">
        <v>5334</v>
      </c>
      <c r="P224" s="1293"/>
      <c r="Q224" s="1293"/>
      <c r="R224" s="1294"/>
    </row>
    <row r="225" spans="1:18" s="50" customFormat="1" ht="24.95" customHeight="1">
      <c r="A225" s="1262">
        <v>59</v>
      </c>
      <c r="B225" s="1154" t="s">
        <v>5328</v>
      </c>
      <c r="C225" s="568" t="s">
        <v>5507</v>
      </c>
      <c r="D225" s="1199" t="s">
        <v>5518</v>
      </c>
      <c r="E225" s="1272">
        <v>2004</v>
      </c>
      <c r="F225" s="1263" t="s">
        <v>275</v>
      </c>
      <c r="G225" s="1273" t="s">
        <v>5509</v>
      </c>
      <c r="H225" s="1273" t="s">
        <v>5519</v>
      </c>
      <c r="I225" s="1274" t="s">
        <v>5520</v>
      </c>
      <c r="J225" s="1275">
        <v>852.8</v>
      </c>
      <c r="K225" s="1270">
        <v>9393</v>
      </c>
      <c r="L225" s="1271">
        <v>42781</v>
      </c>
      <c r="M225" s="1276">
        <v>24205</v>
      </c>
      <c r="N225" s="1265">
        <f t="shared" si="15"/>
        <v>66986</v>
      </c>
      <c r="O225" s="1300"/>
      <c r="P225" s="1293"/>
      <c r="Q225" s="1293"/>
      <c r="R225" s="1294" t="s">
        <v>5512</v>
      </c>
    </row>
    <row r="226" spans="1:18" s="50" customFormat="1" ht="24.95" customHeight="1">
      <c r="A226" s="1262">
        <v>60</v>
      </c>
      <c r="B226" s="1154" t="s">
        <v>5328</v>
      </c>
      <c r="C226" s="568" t="s">
        <v>5507</v>
      </c>
      <c r="D226" s="1199" t="s">
        <v>5521</v>
      </c>
      <c r="E226" s="1272">
        <v>2013</v>
      </c>
      <c r="F226" s="1263" t="s">
        <v>275</v>
      </c>
      <c r="G226" s="1273" t="s">
        <v>5509</v>
      </c>
      <c r="H226" s="1273" t="s">
        <v>5522</v>
      </c>
      <c r="I226" s="1274" t="s">
        <v>5523</v>
      </c>
      <c r="J226" s="1270">
        <v>1062.25</v>
      </c>
      <c r="K226" s="1270">
        <v>13256</v>
      </c>
      <c r="L226" s="1276">
        <v>96002</v>
      </c>
      <c r="M226" s="1271">
        <v>61375</v>
      </c>
      <c r="N226" s="1265">
        <f t="shared" si="15"/>
        <v>157377</v>
      </c>
      <c r="O226" s="1300"/>
      <c r="P226" s="1293"/>
      <c r="Q226" s="1293"/>
      <c r="R226" s="1294" t="s">
        <v>5512</v>
      </c>
    </row>
    <row r="227" spans="1:18" s="50" customFormat="1" ht="24.95" customHeight="1">
      <c r="A227" s="1262">
        <v>61</v>
      </c>
      <c r="B227" s="1154" t="s">
        <v>5328</v>
      </c>
      <c r="C227" s="568" t="s">
        <v>5524</v>
      </c>
      <c r="D227" s="1199" t="s">
        <v>5525</v>
      </c>
      <c r="E227" s="1272">
        <v>1995</v>
      </c>
      <c r="F227" s="1263" t="s">
        <v>275</v>
      </c>
      <c r="G227" s="1273" t="s">
        <v>5509</v>
      </c>
      <c r="H227" s="1273" t="s">
        <v>5526</v>
      </c>
      <c r="I227" s="1274" t="s">
        <v>5527</v>
      </c>
      <c r="J227" s="1270">
        <v>289.08</v>
      </c>
      <c r="K227" s="1270">
        <v>3465</v>
      </c>
      <c r="L227" s="1271">
        <v>55609</v>
      </c>
      <c r="M227" s="1276">
        <v>9459</v>
      </c>
      <c r="N227" s="1265">
        <f t="shared" si="15"/>
        <v>65068</v>
      </c>
      <c r="O227" s="1300"/>
      <c r="P227" s="1293"/>
      <c r="Q227" s="1293"/>
      <c r="R227" s="1294" t="s">
        <v>5512</v>
      </c>
    </row>
    <row r="228" spans="1:18" s="50" customFormat="1" ht="24.95" customHeight="1">
      <c r="A228" s="1262">
        <v>62</v>
      </c>
      <c r="B228" s="1154" t="s">
        <v>5328</v>
      </c>
      <c r="C228" s="568" t="s">
        <v>5528</v>
      </c>
      <c r="D228" s="1199" t="s">
        <v>5529</v>
      </c>
      <c r="E228" s="1263">
        <v>1991</v>
      </c>
      <c r="F228" s="1263" t="s">
        <v>275</v>
      </c>
      <c r="G228" s="1263" t="s">
        <v>5530</v>
      </c>
      <c r="H228" s="1263" t="s">
        <v>5531</v>
      </c>
      <c r="I228" s="1199" t="s">
        <v>5532</v>
      </c>
      <c r="J228" s="1264">
        <v>0</v>
      </c>
      <c r="K228" s="1264">
        <v>9250</v>
      </c>
      <c r="L228" s="1265">
        <v>0</v>
      </c>
      <c r="M228" s="1265">
        <v>33582</v>
      </c>
      <c r="N228" s="1265">
        <v>33582</v>
      </c>
      <c r="O228" s="1306" t="s">
        <v>5334</v>
      </c>
      <c r="P228" s="1287"/>
      <c r="Q228" s="1287"/>
      <c r="R228" s="1288"/>
    </row>
    <row r="229" spans="1:18" s="50" customFormat="1" ht="24.95" customHeight="1">
      <c r="A229" s="1262">
        <v>63</v>
      </c>
      <c r="B229" s="1154" t="s">
        <v>5328</v>
      </c>
      <c r="C229" s="568" t="s">
        <v>2604</v>
      </c>
      <c r="D229" s="1199" t="s">
        <v>5533</v>
      </c>
      <c r="E229" s="1263">
        <v>1993</v>
      </c>
      <c r="F229" s="1263" t="s">
        <v>275</v>
      </c>
      <c r="G229" s="1263" t="s">
        <v>5534</v>
      </c>
      <c r="H229" s="1263" t="s">
        <v>5535</v>
      </c>
      <c r="I229" s="1199" t="s">
        <v>5536</v>
      </c>
      <c r="J229" s="1280">
        <v>748</v>
      </c>
      <c r="K229" s="1280">
        <v>12926</v>
      </c>
      <c r="L229" s="1282">
        <v>144278</v>
      </c>
      <c r="M229" s="1265">
        <v>44978</v>
      </c>
      <c r="N229" s="1265">
        <f t="shared" ref="N229:N234" si="16">SUM(L229:M229)</f>
        <v>189256</v>
      </c>
      <c r="O229" s="1306" t="s">
        <v>5334</v>
      </c>
      <c r="P229" s="1287"/>
      <c r="Q229" s="1287"/>
      <c r="R229" s="1288"/>
    </row>
    <row r="230" spans="1:18" s="50" customFormat="1" ht="24.95" customHeight="1">
      <c r="A230" s="1262">
        <v>64</v>
      </c>
      <c r="B230" s="1154" t="s">
        <v>5328</v>
      </c>
      <c r="C230" s="568" t="s">
        <v>2604</v>
      </c>
      <c r="D230" s="1199" t="s">
        <v>5537</v>
      </c>
      <c r="E230" s="1263">
        <v>1995</v>
      </c>
      <c r="F230" s="1263" t="s">
        <v>275</v>
      </c>
      <c r="G230" s="1263" t="s">
        <v>5534</v>
      </c>
      <c r="H230" s="1263" t="s">
        <v>5538</v>
      </c>
      <c r="I230" s="1199" t="s">
        <v>5539</v>
      </c>
      <c r="J230" s="1280">
        <v>872</v>
      </c>
      <c r="K230" s="1280">
        <v>13428</v>
      </c>
      <c r="L230" s="1282">
        <v>80439</v>
      </c>
      <c r="M230" s="1265">
        <v>66215</v>
      </c>
      <c r="N230" s="1265">
        <f t="shared" si="16"/>
        <v>146654</v>
      </c>
      <c r="O230" s="1306" t="s">
        <v>5334</v>
      </c>
      <c r="P230" s="1287"/>
      <c r="Q230" s="1287"/>
      <c r="R230" s="1288"/>
    </row>
    <row r="231" spans="1:18" s="50" customFormat="1" ht="24.95" customHeight="1">
      <c r="A231" s="1262">
        <v>65</v>
      </c>
      <c r="B231" s="1154" t="s">
        <v>5328</v>
      </c>
      <c r="C231" s="568" t="s">
        <v>2604</v>
      </c>
      <c r="D231" s="1199" t="s">
        <v>5540</v>
      </c>
      <c r="E231" s="1263">
        <v>2011</v>
      </c>
      <c r="F231" s="1263" t="s">
        <v>275</v>
      </c>
      <c r="G231" s="1263" t="s">
        <v>5534</v>
      </c>
      <c r="H231" s="1263" t="s">
        <v>5541</v>
      </c>
      <c r="I231" s="1199" t="s">
        <v>5542</v>
      </c>
      <c r="J231" s="1280">
        <v>1017.54</v>
      </c>
      <c r="K231" s="1280">
        <v>19072</v>
      </c>
      <c r="L231" s="1282">
        <v>82935</v>
      </c>
      <c r="M231" s="1265">
        <v>227670</v>
      </c>
      <c r="N231" s="1265">
        <f t="shared" si="16"/>
        <v>310605</v>
      </c>
      <c r="O231" s="1306"/>
      <c r="P231" s="1287" t="s">
        <v>5472</v>
      </c>
      <c r="Q231" s="1287"/>
      <c r="R231" s="1288"/>
    </row>
    <row r="232" spans="1:18" s="50" customFormat="1" ht="24.95" customHeight="1">
      <c r="A232" s="1262">
        <v>66</v>
      </c>
      <c r="B232" s="1154" t="s">
        <v>5328</v>
      </c>
      <c r="C232" s="568" t="s">
        <v>2604</v>
      </c>
      <c r="D232" s="1199" t="s">
        <v>5543</v>
      </c>
      <c r="E232" s="1263">
        <v>2014</v>
      </c>
      <c r="F232" s="1263" t="s">
        <v>275</v>
      </c>
      <c r="G232" s="1263" t="s">
        <v>5534</v>
      </c>
      <c r="H232" s="1263" t="s">
        <v>5544</v>
      </c>
      <c r="I232" s="1199" t="s">
        <v>5545</v>
      </c>
      <c r="J232" s="1280">
        <v>1552.51</v>
      </c>
      <c r="K232" s="1280">
        <v>20319</v>
      </c>
      <c r="L232" s="1282">
        <v>319582</v>
      </c>
      <c r="M232" s="1265">
        <v>162389</v>
      </c>
      <c r="N232" s="1265">
        <f t="shared" si="16"/>
        <v>481971</v>
      </c>
      <c r="O232" s="1306" t="s">
        <v>5334</v>
      </c>
      <c r="P232" s="1287"/>
      <c r="Q232" s="1287"/>
      <c r="R232" s="1288"/>
    </row>
    <row r="233" spans="1:18" s="50" customFormat="1" ht="24.95" customHeight="1">
      <c r="A233" s="1262">
        <v>67</v>
      </c>
      <c r="B233" s="1154" t="s">
        <v>5328</v>
      </c>
      <c r="C233" s="568" t="s">
        <v>2604</v>
      </c>
      <c r="D233" s="1199" t="s">
        <v>5546</v>
      </c>
      <c r="E233" s="1268">
        <v>2014</v>
      </c>
      <c r="F233" s="1263" t="s">
        <v>275</v>
      </c>
      <c r="G233" s="1263" t="s">
        <v>5534</v>
      </c>
      <c r="H233" s="1269" t="s">
        <v>5544</v>
      </c>
      <c r="I233" s="1181" t="s">
        <v>5547</v>
      </c>
      <c r="J233" s="1280">
        <v>1621.86</v>
      </c>
      <c r="K233" s="1280">
        <v>43039</v>
      </c>
      <c r="L233" s="1281">
        <v>309009</v>
      </c>
      <c r="M233" s="1271">
        <v>184075</v>
      </c>
      <c r="N233" s="1265">
        <f t="shared" si="16"/>
        <v>493084</v>
      </c>
      <c r="O233" s="1306" t="s">
        <v>5334</v>
      </c>
      <c r="P233" s="1287"/>
      <c r="Q233" s="1287"/>
      <c r="R233" s="1288"/>
    </row>
    <row r="234" spans="1:18" s="50" customFormat="1" ht="24.95" customHeight="1">
      <c r="A234" s="1262">
        <v>68</v>
      </c>
      <c r="B234" s="1154" t="s">
        <v>5328</v>
      </c>
      <c r="C234" s="568" t="s">
        <v>2604</v>
      </c>
      <c r="D234" s="1199" t="s">
        <v>5548</v>
      </c>
      <c r="E234" s="1272">
        <v>2014</v>
      </c>
      <c r="F234" s="1263" t="s">
        <v>275</v>
      </c>
      <c r="G234" s="1263" t="s">
        <v>5534</v>
      </c>
      <c r="H234" s="1273" t="s">
        <v>5544</v>
      </c>
      <c r="I234" s="1274" t="s">
        <v>5549</v>
      </c>
      <c r="J234" s="1270">
        <v>1866.23</v>
      </c>
      <c r="K234" s="1270">
        <v>18068</v>
      </c>
      <c r="L234" s="1276">
        <v>181207</v>
      </c>
      <c r="M234" s="1271">
        <v>127854</v>
      </c>
      <c r="N234" s="1265">
        <f t="shared" si="16"/>
        <v>309061</v>
      </c>
      <c r="O234" s="1311"/>
      <c r="P234" s="1277"/>
      <c r="Q234" s="1277"/>
      <c r="R234" s="1294" t="s">
        <v>5512</v>
      </c>
    </row>
    <row r="235" spans="1:18" s="50" customFormat="1" ht="24.95" customHeight="1">
      <c r="A235" s="1262">
        <v>69</v>
      </c>
      <c r="B235" s="1154" t="s">
        <v>5328</v>
      </c>
      <c r="C235" s="568" t="s">
        <v>2611</v>
      </c>
      <c r="D235" s="1199" t="s">
        <v>5550</v>
      </c>
      <c r="E235" s="1263">
        <v>1992</v>
      </c>
      <c r="F235" s="1263" t="s">
        <v>275</v>
      </c>
      <c r="G235" s="1263" t="s">
        <v>5551</v>
      </c>
      <c r="H235" s="1263" t="s">
        <v>5552</v>
      </c>
      <c r="I235" s="1199" t="s">
        <v>5553</v>
      </c>
      <c r="J235" s="1264">
        <v>515.9</v>
      </c>
      <c r="K235" s="1264">
        <v>4640</v>
      </c>
      <c r="L235" s="1265">
        <v>141363</v>
      </c>
      <c r="M235" s="1265">
        <v>23018</v>
      </c>
      <c r="N235" s="1265">
        <f>SUM(L235:M235)</f>
        <v>164381</v>
      </c>
      <c r="O235" s="1306"/>
      <c r="P235" s="1287"/>
      <c r="Q235" s="1287"/>
      <c r="R235" s="1288" t="s">
        <v>5554</v>
      </c>
    </row>
    <row r="236" spans="1:18" s="50" customFormat="1" ht="24.95" customHeight="1">
      <c r="A236" s="1262">
        <v>70</v>
      </c>
      <c r="B236" s="1154" t="s">
        <v>5328</v>
      </c>
      <c r="C236" s="568" t="s">
        <v>5555</v>
      </c>
      <c r="D236" s="1199" t="s">
        <v>5556</v>
      </c>
      <c r="E236" s="1263">
        <v>2009</v>
      </c>
      <c r="F236" s="1263" t="s">
        <v>275</v>
      </c>
      <c r="G236" s="1263" t="s">
        <v>5551</v>
      </c>
      <c r="H236" s="598" t="s">
        <v>5557</v>
      </c>
      <c r="I236" s="1199" t="s">
        <v>5558</v>
      </c>
      <c r="J236" s="1264">
        <v>1568.75</v>
      </c>
      <c r="K236" s="1321">
        <v>17797</v>
      </c>
      <c r="L236" s="1322">
        <v>467557</v>
      </c>
      <c r="M236" s="1323">
        <v>100375</v>
      </c>
      <c r="N236" s="1265">
        <f>SUM(L236:M236)</f>
        <v>567932</v>
      </c>
      <c r="O236" s="1306"/>
      <c r="P236" s="1287" t="s">
        <v>5472</v>
      </c>
      <c r="Q236" s="1287"/>
      <c r="R236" s="1288"/>
    </row>
    <row r="237" spans="1:18" s="50" customFormat="1" ht="24.95" customHeight="1">
      <c r="A237" s="1262">
        <v>71</v>
      </c>
      <c r="B237" s="1154" t="s">
        <v>5328</v>
      </c>
      <c r="C237" s="568" t="s">
        <v>5555</v>
      </c>
      <c r="D237" s="1199" t="s">
        <v>5559</v>
      </c>
      <c r="E237" s="1263">
        <v>2016</v>
      </c>
      <c r="F237" s="1263" t="s">
        <v>275</v>
      </c>
      <c r="G237" s="1263" t="s">
        <v>5551</v>
      </c>
      <c r="H237" s="598" t="s">
        <v>5560</v>
      </c>
      <c r="I237" s="1199" t="s">
        <v>5561</v>
      </c>
      <c r="J237" s="1264">
        <v>274.3</v>
      </c>
      <c r="K237" s="1321">
        <v>1946</v>
      </c>
      <c r="L237" s="1322">
        <v>100670</v>
      </c>
      <c r="M237" s="1323">
        <v>7278</v>
      </c>
      <c r="N237" s="1265">
        <f>SUM(L237:M237)</f>
        <v>107948</v>
      </c>
      <c r="O237" s="1306"/>
      <c r="P237" s="1287"/>
      <c r="Q237" s="1287"/>
      <c r="R237" s="1294" t="s">
        <v>5562</v>
      </c>
    </row>
    <row r="238" spans="1:18" s="50" customFormat="1" ht="24.95" customHeight="1">
      <c r="A238" s="1262">
        <v>72</v>
      </c>
      <c r="B238" s="1154" t="s">
        <v>5328</v>
      </c>
      <c r="C238" s="568" t="s">
        <v>5555</v>
      </c>
      <c r="D238" s="1199" t="s">
        <v>5563</v>
      </c>
      <c r="E238" s="1263">
        <v>2001</v>
      </c>
      <c r="F238" s="1263" t="s">
        <v>275</v>
      </c>
      <c r="G238" s="1263" t="s">
        <v>5551</v>
      </c>
      <c r="H238" s="598" t="s">
        <v>5564</v>
      </c>
      <c r="I238" s="1199" t="s">
        <v>5565</v>
      </c>
      <c r="J238" s="1264">
        <v>1096.7</v>
      </c>
      <c r="K238" s="1324">
        <v>11388</v>
      </c>
      <c r="L238" s="1325">
        <v>246933</v>
      </c>
      <c r="M238" s="1326">
        <v>49975</v>
      </c>
      <c r="N238" s="1265">
        <f>SUM(L238:M238)</f>
        <v>296908</v>
      </c>
      <c r="O238" s="1306"/>
      <c r="P238" s="1287" t="s">
        <v>5472</v>
      </c>
      <c r="Q238" s="1287"/>
      <c r="R238" s="1288"/>
    </row>
    <row r="239" spans="1:18" s="50" customFormat="1" ht="24.95" customHeight="1">
      <c r="A239" s="1262">
        <v>73</v>
      </c>
      <c r="B239" s="1154" t="s">
        <v>5328</v>
      </c>
      <c r="C239" s="568" t="s">
        <v>5555</v>
      </c>
      <c r="D239" s="1199" t="s">
        <v>5566</v>
      </c>
      <c r="E239" s="1263">
        <v>2013</v>
      </c>
      <c r="F239" s="1263" t="s">
        <v>275</v>
      </c>
      <c r="G239" s="1263" t="s">
        <v>5551</v>
      </c>
      <c r="H239" s="598" t="s">
        <v>5564</v>
      </c>
      <c r="I239" s="1199" t="s">
        <v>5567</v>
      </c>
      <c r="J239" s="1264">
        <v>2181.91</v>
      </c>
      <c r="K239" s="1321">
        <v>28442</v>
      </c>
      <c r="L239" s="1322">
        <v>465810</v>
      </c>
      <c r="M239" s="1323">
        <v>142064</v>
      </c>
      <c r="N239" s="1265">
        <f>SUM(L239:M239)</f>
        <v>607874</v>
      </c>
      <c r="O239" s="1306"/>
      <c r="P239" s="1287" t="s">
        <v>5472</v>
      </c>
      <c r="Q239" s="1287"/>
      <c r="R239" s="1288"/>
    </row>
    <row r="240" spans="1:18" s="50" customFormat="1" ht="24.95" customHeight="1">
      <c r="A240" s="1262">
        <v>74</v>
      </c>
      <c r="B240" s="1154" t="s">
        <v>5328</v>
      </c>
      <c r="C240" s="568" t="s">
        <v>5568</v>
      </c>
      <c r="D240" s="1199" t="s">
        <v>5569</v>
      </c>
      <c r="E240" s="1263">
        <v>2009</v>
      </c>
      <c r="F240" s="1263" t="s">
        <v>275</v>
      </c>
      <c r="G240" s="1263" t="s">
        <v>5570</v>
      </c>
      <c r="H240" s="1263" t="s">
        <v>5571</v>
      </c>
      <c r="I240" s="1199" t="s">
        <v>5572</v>
      </c>
      <c r="J240" s="1264">
        <v>1870.29</v>
      </c>
      <c r="K240" s="1264">
        <v>22804</v>
      </c>
      <c r="L240" s="1265">
        <v>1150120</v>
      </c>
      <c r="M240" s="1265">
        <v>124630</v>
      </c>
      <c r="N240" s="1265">
        <f t="shared" ref="N240:N247" si="17">SUM(L240:M240)</f>
        <v>1274750</v>
      </c>
      <c r="O240" s="1306" t="s">
        <v>5334</v>
      </c>
      <c r="P240" s="1287"/>
      <c r="Q240" s="1287"/>
      <c r="R240" s="1288"/>
    </row>
    <row r="241" spans="1:18" s="50" customFormat="1" ht="24.95" customHeight="1">
      <c r="A241" s="1262">
        <v>75</v>
      </c>
      <c r="B241" s="1154" t="s">
        <v>5328</v>
      </c>
      <c r="C241" s="568" t="s">
        <v>5573</v>
      </c>
      <c r="D241" s="1199" t="s">
        <v>5574</v>
      </c>
      <c r="E241" s="1263">
        <v>1999</v>
      </c>
      <c r="F241" s="1263" t="s">
        <v>275</v>
      </c>
      <c r="G241" s="1263" t="s">
        <v>5570</v>
      </c>
      <c r="H241" s="1263" t="s">
        <v>5575</v>
      </c>
      <c r="I241" s="1199" t="s">
        <v>5576</v>
      </c>
      <c r="J241" s="1264">
        <v>871.6</v>
      </c>
      <c r="K241" s="1264">
        <v>11412</v>
      </c>
      <c r="L241" s="1265">
        <v>73379</v>
      </c>
      <c r="M241" s="1265">
        <v>98599</v>
      </c>
      <c r="N241" s="1265">
        <f t="shared" si="17"/>
        <v>171978</v>
      </c>
      <c r="O241" s="1306" t="s">
        <v>5334</v>
      </c>
      <c r="P241" s="1266"/>
      <c r="Q241" s="1266"/>
      <c r="R241" s="1267"/>
    </row>
    <row r="242" spans="1:18" s="50" customFormat="1" ht="24.95" customHeight="1">
      <c r="A242" s="1262">
        <v>76</v>
      </c>
      <c r="B242" s="1154" t="s">
        <v>5328</v>
      </c>
      <c r="C242" s="568" t="s">
        <v>5568</v>
      </c>
      <c r="D242" s="1199" t="s">
        <v>5577</v>
      </c>
      <c r="E242" s="1272">
        <v>1999</v>
      </c>
      <c r="F242" s="1263" t="s">
        <v>275</v>
      </c>
      <c r="G242" s="1263" t="s">
        <v>5570</v>
      </c>
      <c r="H242" s="1273" t="s">
        <v>5578</v>
      </c>
      <c r="I242" s="1274" t="s">
        <v>5579</v>
      </c>
      <c r="J242" s="1270">
        <v>1197</v>
      </c>
      <c r="K242" s="1275">
        <v>11453</v>
      </c>
      <c r="L242" s="1276">
        <v>73519</v>
      </c>
      <c r="M242" s="1271">
        <v>89104</v>
      </c>
      <c r="N242" s="1271">
        <f t="shared" si="17"/>
        <v>162623</v>
      </c>
      <c r="O242" s="1306" t="s">
        <v>5334</v>
      </c>
      <c r="P242" s="1266"/>
      <c r="Q242" s="1266"/>
      <c r="R242" s="1267"/>
    </row>
    <row r="243" spans="1:18" s="50" customFormat="1" ht="24.95" customHeight="1">
      <c r="A243" s="1262">
        <v>77</v>
      </c>
      <c r="B243" s="1154" t="s">
        <v>5328</v>
      </c>
      <c r="C243" s="568" t="s">
        <v>5573</v>
      </c>
      <c r="D243" s="1199" t="s">
        <v>5580</v>
      </c>
      <c r="E243" s="1272">
        <v>2005</v>
      </c>
      <c r="F243" s="1263" t="s">
        <v>275</v>
      </c>
      <c r="G243" s="1263" t="s">
        <v>5570</v>
      </c>
      <c r="H243" s="1273" t="s">
        <v>5578</v>
      </c>
      <c r="I243" s="1274" t="s">
        <v>5581</v>
      </c>
      <c r="J243" s="1270">
        <v>1294.5999999999999</v>
      </c>
      <c r="K243" s="1270">
        <v>13655</v>
      </c>
      <c r="L243" s="1276">
        <v>159578</v>
      </c>
      <c r="M243" s="1271">
        <v>80686</v>
      </c>
      <c r="N243" s="1271">
        <f t="shared" si="17"/>
        <v>240264</v>
      </c>
      <c r="O243" s="568"/>
      <c r="P243" s="1266"/>
      <c r="Q243" s="1266"/>
      <c r="R243" s="1294" t="s">
        <v>5512</v>
      </c>
    </row>
    <row r="244" spans="1:18" s="50" customFormat="1" ht="24.95" customHeight="1">
      <c r="A244" s="1262">
        <v>78</v>
      </c>
      <c r="B244" s="1154" t="s">
        <v>5328</v>
      </c>
      <c r="C244" s="568" t="s">
        <v>5582</v>
      </c>
      <c r="D244" s="1199" t="s">
        <v>5583</v>
      </c>
      <c r="E244" s="1272">
        <v>2007</v>
      </c>
      <c r="F244" s="1263" t="s">
        <v>275</v>
      </c>
      <c r="G244" s="1263" t="s">
        <v>5570</v>
      </c>
      <c r="H244" s="1273" t="s">
        <v>5578</v>
      </c>
      <c r="I244" s="1274" t="s">
        <v>5584</v>
      </c>
      <c r="J244" s="1270">
        <v>1232.9100000000001</v>
      </c>
      <c r="K244" s="1270">
        <v>15193</v>
      </c>
      <c r="L244" s="1276">
        <v>78023</v>
      </c>
      <c r="M244" s="1271">
        <v>103312</v>
      </c>
      <c r="N244" s="1271">
        <f t="shared" si="17"/>
        <v>181335</v>
      </c>
      <c r="O244" s="1306" t="s">
        <v>5334</v>
      </c>
      <c r="P244" s="1266"/>
      <c r="Q244" s="1266"/>
      <c r="R244" s="1267"/>
    </row>
    <row r="245" spans="1:18" s="50" customFormat="1" ht="24.95" customHeight="1">
      <c r="A245" s="1262">
        <v>79</v>
      </c>
      <c r="B245" s="1154" t="s">
        <v>5328</v>
      </c>
      <c r="C245" s="568" t="s">
        <v>5573</v>
      </c>
      <c r="D245" s="1199" t="s">
        <v>5585</v>
      </c>
      <c r="E245" s="1272">
        <v>1999</v>
      </c>
      <c r="F245" s="1263" t="s">
        <v>275</v>
      </c>
      <c r="G245" s="1263" t="s">
        <v>5570</v>
      </c>
      <c r="H245" s="1273" t="s">
        <v>5586</v>
      </c>
      <c r="I245" s="1274" t="s">
        <v>5587</v>
      </c>
      <c r="J245" s="1270">
        <v>709</v>
      </c>
      <c r="K245" s="1270">
        <v>9232</v>
      </c>
      <c r="L245" s="1276">
        <v>7730</v>
      </c>
      <c r="M245" s="1271">
        <v>22803</v>
      </c>
      <c r="N245" s="1271">
        <f t="shared" si="17"/>
        <v>30533</v>
      </c>
      <c r="O245" s="568"/>
      <c r="P245" s="1266"/>
      <c r="Q245" s="1266"/>
      <c r="R245" s="1294" t="s">
        <v>5512</v>
      </c>
    </row>
    <row r="246" spans="1:18" s="50" customFormat="1" ht="24.95" customHeight="1">
      <c r="A246" s="1262">
        <v>80</v>
      </c>
      <c r="B246" s="1154" t="s">
        <v>5328</v>
      </c>
      <c r="C246" s="568" t="s">
        <v>5573</v>
      </c>
      <c r="D246" s="1199" t="s">
        <v>5588</v>
      </c>
      <c r="E246" s="1272">
        <v>2015</v>
      </c>
      <c r="F246" s="1263" t="s">
        <v>275</v>
      </c>
      <c r="G246" s="1263" t="s">
        <v>5570</v>
      </c>
      <c r="H246" s="1273" t="s">
        <v>5578</v>
      </c>
      <c r="I246" s="1274" t="s">
        <v>5589</v>
      </c>
      <c r="J246" s="1270">
        <v>6227.97</v>
      </c>
      <c r="K246" s="1270">
        <v>26556</v>
      </c>
      <c r="L246" s="1276">
        <v>5023686</v>
      </c>
      <c r="M246" s="1271">
        <v>334845</v>
      </c>
      <c r="N246" s="1271">
        <f t="shared" si="17"/>
        <v>5358531</v>
      </c>
      <c r="O246" s="568"/>
      <c r="P246" s="1266"/>
      <c r="Q246" s="1266"/>
      <c r="R246" s="1267" t="s">
        <v>5590</v>
      </c>
    </row>
    <row r="247" spans="1:18" s="50" customFormat="1" ht="24.95" customHeight="1">
      <c r="A247" s="1262">
        <v>81</v>
      </c>
      <c r="B247" s="1154" t="s">
        <v>5328</v>
      </c>
      <c r="C247" s="568" t="s">
        <v>5573</v>
      </c>
      <c r="D247" s="1199" t="s">
        <v>5591</v>
      </c>
      <c r="E247" s="1272">
        <v>2015</v>
      </c>
      <c r="F247" s="1263" t="s">
        <v>275</v>
      </c>
      <c r="G247" s="1263" t="s">
        <v>5570</v>
      </c>
      <c r="H247" s="1273" t="s">
        <v>5571</v>
      </c>
      <c r="I247" s="1274" t="s">
        <v>5592</v>
      </c>
      <c r="J247" s="1270">
        <v>2646.38</v>
      </c>
      <c r="K247" s="1270">
        <v>21153</v>
      </c>
      <c r="L247" s="1276">
        <v>1101095</v>
      </c>
      <c r="M247" s="1271">
        <v>638905</v>
      </c>
      <c r="N247" s="1271">
        <f t="shared" si="17"/>
        <v>1740000</v>
      </c>
      <c r="O247" s="568"/>
      <c r="P247" s="1266"/>
      <c r="Q247" s="1266"/>
      <c r="R247" s="1267" t="s">
        <v>5590</v>
      </c>
    </row>
    <row r="248" spans="1:18" s="50" customFormat="1" ht="24.95" customHeight="1">
      <c r="A248" s="1262">
        <v>82</v>
      </c>
      <c r="B248" s="1154" t="s">
        <v>5328</v>
      </c>
      <c r="C248" s="568" t="s">
        <v>5593</v>
      </c>
      <c r="D248" s="1199" t="s">
        <v>5594</v>
      </c>
      <c r="E248" s="1263">
        <v>2003</v>
      </c>
      <c r="F248" s="1263" t="s">
        <v>275</v>
      </c>
      <c r="G248" s="1263" t="s">
        <v>5595</v>
      </c>
      <c r="H248" s="1263" t="s">
        <v>5596</v>
      </c>
      <c r="I248" s="1199" t="s">
        <v>5597</v>
      </c>
      <c r="J248" s="1264">
        <v>933.2</v>
      </c>
      <c r="K248" s="1264">
        <v>13310</v>
      </c>
      <c r="L248" s="1265">
        <v>539011</v>
      </c>
      <c r="M248" s="1265">
        <v>79625</v>
      </c>
      <c r="N248" s="1265">
        <f>L248+M248</f>
        <v>618636</v>
      </c>
      <c r="O248" s="1306"/>
      <c r="P248" s="1287" t="s">
        <v>5472</v>
      </c>
      <c r="Q248" s="1287"/>
      <c r="R248" s="1288"/>
    </row>
    <row r="249" spans="1:18" s="50" customFormat="1" ht="24.95" customHeight="1">
      <c r="A249" s="1262">
        <v>83</v>
      </c>
      <c r="B249" s="1154" t="s">
        <v>5328</v>
      </c>
      <c r="C249" s="568" t="s">
        <v>5593</v>
      </c>
      <c r="D249" s="1199" t="s">
        <v>5598</v>
      </c>
      <c r="E249" s="1263">
        <v>2008</v>
      </c>
      <c r="F249" s="1263" t="s">
        <v>275</v>
      </c>
      <c r="G249" s="1263" t="s">
        <v>5595</v>
      </c>
      <c r="H249" s="1263" t="s">
        <v>5596</v>
      </c>
      <c r="I249" s="1199" t="s">
        <v>5599</v>
      </c>
      <c r="J249" s="1264">
        <v>894</v>
      </c>
      <c r="K249" s="1264">
        <v>16229</v>
      </c>
      <c r="L249" s="1265">
        <v>78187</v>
      </c>
      <c r="M249" s="1265">
        <v>90679</v>
      </c>
      <c r="N249" s="1265">
        <f>L249+M249</f>
        <v>168866</v>
      </c>
      <c r="O249" s="1306"/>
      <c r="P249" s="1287" t="s">
        <v>5472</v>
      </c>
      <c r="Q249" s="1287"/>
      <c r="R249" s="1288"/>
    </row>
    <row r="250" spans="1:18" s="50" customFormat="1" ht="24.95" customHeight="1">
      <c r="A250" s="1262">
        <v>84</v>
      </c>
      <c r="B250" s="1154" t="s">
        <v>5328</v>
      </c>
      <c r="C250" s="568" t="s">
        <v>5593</v>
      </c>
      <c r="D250" s="1199" t="s">
        <v>5600</v>
      </c>
      <c r="E250" s="1272">
        <v>2009</v>
      </c>
      <c r="F250" s="1263" t="s">
        <v>275</v>
      </c>
      <c r="G250" s="1263" t="s">
        <v>5595</v>
      </c>
      <c r="H250" s="1273" t="s">
        <v>5601</v>
      </c>
      <c r="I250" s="1274" t="s">
        <v>5602</v>
      </c>
      <c r="J250" s="1270">
        <v>1896.04</v>
      </c>
      <c r="K250" s="1275">
        <v>16170</v>
      </c>
      <c r="L250" s="1276">
        <v>279890</v>
      </c>
      <c r="M250" s="1327">
        <v>124046</v>
      </c>
      <c r="N250" s="1265">
        <f>L250+M250</f>
        <v>403936</v>
      </c>
      <c r="O250" s="1306"/>
      <c r="P250" s="1287" t="s">
        <v>5472</v>
      </c>
      <c r="Q250" s="1287"/>
      <c r="R250" s="1288"/>
    </row>
    <row r="251" spans="1:18" s="50" customFormat="1" ht="24.95" customHeight="1">
      <c r="A251" s="1262">
        <v>85</v>
      </c>
      <c r="B251" s="1154" t="s">
        <v>5328</v>
      </c>
      <c r="C251" s="568" t="s">
        <v>5603</v>
      </c>
      <c r="D251" s="1199" t="s">
        <v>5604</v>
      </c>
      <c r="E251" s="1263">
        <v>1999</v>
      </c>
      <c r="F251" s="1263" t="s">
        <v>275</v>
      </c>
      <c r="G251" s="1263" t="s">
        <v>5605</v>
      </c>
      <c r="H251" s="1263" t="s">
        <v>5606</v>
      </c>
      <c r="I251" s="1199" t="s">
        <v>5607</v>
      </c>
      <c r="J251" s="1264">
        <v>746.6</v>
      </c>
      <c r="K251" s="1265">
        <v>5831</v>
      </c>
      <c r="L251" s="1265">
        <v>147849</v>
      </c>
      <c r="M251" s="1265">
        <v>105685</v>
      </c>
      <c r="N251" s="1265">
        <f t="shared" ref="N251:N258" si="18">SUM(L251:M251)</f>
        <v>253534</v>
      </c>
      <c r="O251" s="1311"/>
      <c r="P251" s="1277"/>
      <c r="Q251" s="1277"/>
      <c r="R251" s="1294" t="s">
        <v>5512</v>
      </c>
    </row>
    <row r="252" spans="1:18" s="50" customFormat="1" ht="24.95" customHeight="1">
      <c r="A252" s="1262">
        <v>86</v>
      </c>
      <c r="B252" s="1154" t="s">
        <v>5328</v>
      </c>
      <c r="C252" s="568" t="s">
        <v>5603</v>
      </c>
      <c r="D252" s="1199" t="s">
        <v>5608</v>
      </c>
      <c r="E252" s="1272">
        <v>2010</v>
      </c>
      <c r="F252" s="1263" t="s">
        <v>275</v>
      </c>
      <c r="G252" s="1263" t="s">
        <v>5605</v>
      </c>
      <c r="H252" s="1273" t="s">
        <v>5606</v>
      </c>
      <c r="I252" s="1274" t="s">
        <v>5609</v>
      </c>
      <c r="J252" s="1270">
        <v>444.92</v>
      </c>
      <c r="K252" s="1286">
        <v>16926</v>
      </c>
      <c r="L252" s="1328">
        <v>144167</v>
      </c>
      <c r="M252" s="1301">
        <v>63980</v>
      </c>
      <c r="N252" s="1265">
        <f t="shared" si="18"/>
        <v>208147</v>
      </c>
      <c r="O252" s="1300" t="s">
        <v>5334</v>
      </c>
      <c r="P252" s="1293"/>
      <c r="Q252" s="1293"/>
      <c r="R252" s="1294"/>
    </row>
    <row r="253" spans="1:18" s="50" customFormat="1" ht="24.95" customHeight="1">
      <c r="A253" s="1262">
        <v>87</v>
      </c>
      <c r="B253" s="1154" t="s">
        <v>5328</v>
      </c>
      <c r="C253" s="568" t="s">
        <v>5603</v>
      </c>
      <c r="D253" s="1199" t="s">
        <v>5610</v>
      </c>
      <c r="E253" s="1272">
        <v>2011</v>
      </c>
      <c r="F253" s="1263" t="s">
        <v>5418</v>
      </c>
      <c r="G253" s="1263" t="s">
        <v>5605</v>
      </c>
      <c r="H253" s="1273" t="s">
        <v>5611</v>
      </c>
      <c r="I253" s="1274" t="s">
        <v>5612</v>
      </c>
      <c r="J253" s="1270">
        <v>888.88</v>
      </c>
      <c r="K253" s="1310">
        <v>4183</v>
      </c>
      <c r="L253" s="1328">
        <v>424407</v>
      </c>
      <c r="M253" s="1301">
        <v>5612</v>
      </c>
      <c r="N253" s="1265">
        <f t="shared" si="18"/>
        <v>430019</v>
      </c>
      <c r="O253" s="1311"/>
      <c r="P253" s="1277"/>
      <c r="Q253" s="1277"/>
      <c r="R253" s="1278" t="s">
        <v>5613</v>
      </c>
    </row>
    <row r="254" spans="1:18" s="50" customFormat="1" ht="24.95" customHeight="1">
      <c r="A254" s="1262">
        <v>88</v>
      </c>
      <c r="B254" s="1154" t="s">
        <v>5328</v>
      </c>
      <c r="C254" s="568" t="s">
        <v>5603</v>
      </c>
      <c r="D254" s="1199" t="s">
        <v>5614</v>
      </c>
      <c r="E254" s="1272">
        <v>2013</v>
      </c>
      <c r="F254" s="1263" t="s">
        <v>275</v>
      </c>
      <c r="G254" s="1263" t="s">
        <v>5605</v>
      </c>
      <c r="H254" s="1273" t="s">
        <v>5615</v>
      </c>
      <c r="I254" s="1274" t="s">
        <v>5616</v>
      </c>
      <c r="J254" s="1264">
        <v>2017.43</v>
      </c>
      <c r="K254" s="1265">
        <v>24257</v>
      </c>
      <c r="L254" s="1329">
        <v>513934</v>
      </c>
      <c r="M254" s="1327">
        <v>67155</v>
      </c>
      <c r="N254" s="1265">
        <f t="shared" si="18"/>
        <v>581089</v>
      </c>
      <c r="O254" s="1300" t="s">
        <v>5334</v>
      </c>
      <c r="P254" s="1277"/>
      <c r="Q254" s="1277"/>
      <c r="R254" s="1278"/>
    </row>
    <row r="255" spans="1:18" s="50" customFormat="1" ht="24.95" customHeight="1">
      <c r="A255" s="1262">
        <v>89</v>
      </c>
      <c r="B255" s="1154" t="s">
        <v>5328</v>
      </c>
      <c r="C255" s="568" t="s">
        <v>5603</v>
      </c>
      <c r="D255" s="1199" t="s">
        <v>5617</v>
      </c>
      <c r="E255" s="1272">
        <v>2013</v>
      </c>
      <c r="F255" s="1263" t="s">
        <v>275</v>
      </c>
      <c r="G255" s="1263" t="s">
        <v>5605</v>
      </c>
      <c r="H255" s="1273" t="s">
        <v>5615</v>
      </c>
      <c r="I255" s="1274" t="s">
        <v>5618</v>
      </c>
      <c r="J255" s="1264">
        <v>1927.82</v>
      </c>
      <c r="K255" s="1265">
        <v>16987</v>
      </c>
      <c r="L255" s="1329">
        <v>271792</v>
      </c>
      <c r="M255" s="1327">
        <v>55611</v>
      </c>
      <c r="N255" s="1265">
        <f t="shared" si="18"/>
        <v>327403</v>
      </c>
      <c r="O255" s="1300" t="s">
        <v>5334</v>
      </c>
      <c r="P255" s="1277"/>
      <c r="Q255" s="1277"/>
      <c r="R255" s="1278"/>
    </row>
    <row r="256" spans="1:18" s="50" customFormat="1" ht="24.95" customHeight="1">
      <c r="A256" s="1262">
        <v>90</v>
      </c>
      <c r="B256" s="1154" t="s">
        <v>5328</v>
      </c>
      <c r="C256" s="568" t="s">
        <v>5619</v>
      </c>
      <c r="D256" s="1199" t="s">
        <v>5620</v>
      </c>
      <c r="E256" s="1272">
        <v>2013</v>
      </c>
      <c r="F256" s="1263" t="s">
        <v>275</v>
      </c>
      <c r="G256" s="1263" t="s">
        <v>5605</v>
      </c>
      <c r="H256" s="1273" t="s">
        <v>5621</v>
      </c>
      <c r="I256" s="1274" t="s">
        <v>5622</v>
      </c>
      <c r="J256" s="1264">
        <v>14646.29</v>
      </c>
      <c r="K256" s="1265">
        <v>32463</v>
      </c>
      <c r="L256" s="1329">
        <v>246964</v>
      </c>
      <c r="M256" s="1327">
        <v>63157</v>
      </c>
      <c r="N256" s="1265">
        <f t="shared" si="18"/>
        <v>310121</v>
      </c>
      <c r="O256" s="1311"/>
      <c r="P256" s="1277"/>
      <c r="Q256" s="1277" t="s">
        <v>5396</v>
      </c>
      <c r="R256" s="1278"/>
    </row>
    <row r="257" spans="1:18" s="50" customFormat="1" ht="24.95" customHeight="1">
      <c r="A257" s="1262">
        <v>91</v>
      </c>
      <c r="B257" s="1154" t="s">
        <v>5328</v>
      </c>
      <c r="C257" s="568" t="s">
        <v>5619</v>
      </c>
      <c r="D257" s="1199" t="s">
        <v>5623</v>
      </c>
      <c r="E257" s="1272">
        <v>2015</v>
      </c>
      <c r="F257" s="1263" t="s">
        <v>5413</v>
      </c>
      <c r="G257" s="1263" t="s">
        <v>5605</v>
      </c>
      <c r="H257" s="1273" t="s">
        <v>5624</v>
      </c>
      <c r="I257" s="1181" t="s">
        <v>5625</v>
      </c>
      <c r="J257" s="1330">
        <v>3080.95</v>
      </c>
      <c r="K257" s="1198">
        <v>0</v>
      </c>
      <c r="L257" s="1327">
        <v>1502797</v>
      </c>
      <c r="M257" s="1203">
        <v>0</v>
      </c>
      <c r="N257" s="1265">
        <f t="shared" si="18"/>
        <v>1502797</v>
      </c>
      <c r="O257" s="1311"/>
      <c r="P257" s="1277"/>
      <c r="Q257" s="1277"/>
      <c r="R257" s="1278" t="s">
        <v>5626</v>
      </c>
    </row>
    <row r="258" spans="1:18" s="50" customFormat="1" ht="24.95" customHeight="1">
      <c r="A258" s="1262">
        <v>92</v>
      </c>
      <c r="B258" s="1154" t="s">
        <v>5328</v>
      </c>
      <c r="C258" s="568" t="s">
        <v>5619</v>
      </c>
      <c r="D258" s="1199" t="s">
        <v>5627</v>
      </c>
      <c r="E258" s="1263">
        <v>2016</v>
      </c>
      <c r="F258" s="1263" t="s">
        <v>275</v>
      </c>
      <c r="G258" s="1263" t="s">
        <v>5605</v>
      </c>
      <c r="H258" s="598" t="s">
        <v>5628</v>
      </c>
      <c r="I258" s="1199" t="s">
        <v>5629</v>
      </c>
      <c r="J258" s="1264">
        <v>1586.38</v>
      </c>
      <c r="K258" s="1265">
        <v>24658</v>
      </c>
      <c r="L258" s="1327">
        <v>612641</v>
      </c>
      <c r="M258" s="1327">
        <v>94395</v>
      </c>
      <c r="N258" s="1265">
        <f t="shared" si="18"/>
        <v>707036</v>
      </c>
      <c r="O258" s="1300" t="s">
        <v>5334</v>
      </c>
      <c r="P258" s="1287"/>
      <c r="Q258" s="1287"/>
      <c r="R258" s="1288"/>
    </row>
    <row r="259" spans="1:18" s="50" customFormat="1" ht="24.95" customHeight="1">
      <c r="A259" s="1262">
        <v>93</v>
      </c>
      <c r="B259" s="1154" t="s">
        <v>5328</v>
      </c>
      <c r="C259" s="568" t="s">
        <v>5630</v>
      </c>
      <c r="D259" s="1199" t="s">
        <v>5631</v>
      </c>
      <c r="E259" s="1263">
        <v>1995</v>
      </c>
      <c r="F259" s="1263" t="s">
        <v>275</v>
      </c>
      <c r="G259" s="1263" t="s">
        <v>5632</v>
      </c>
      <c r="H259" s="1263" t="s">
        <v>5353</v>
      </c>
      <c r="I259" s="1199" t="s">
        <v>5633</v>
      </c>
      <c r="J259" s="1264">
        <v>0</v>
      </c>
      <c r="K259" s="1264">
        <v>10625</v>
      </c>
      <c r="L259" s="1265">
        <v>0</v>
      </c>
      <c r="M259" s="1265">
        <v>592199</v>
      </c>
      <c r="N259" s="1265">
        <f>L259+M259</f>
        <v>592199</v>
      </c>
      <c r="O259" s="1300" t="s">
        <v>5334</v>
      </c>
      <c r="P259" s="1287"/>
      <c r="Q259" s="1287"/>
      <c r="R259" s="1288"/>
    </row>
    <row r="260" spans="1:18" s="50" customFormat="1" ht="24.95" customHeight="1">
      <c r="A260" s="1262">
        <v>94</v>
      </c>
      <c r="B260" s="1154" t="s">
        <v>5328</v>
      </c>
      <c r="C260" s="568" t="s">
        <v>5630</v>
      </c>
      <c r="D260" s="1199" t="s">
        <v>5634</v>
      </c>
      <c r="E260" s="1263">
        <v>1999</v>
      </c>
      <c r="F260" s="1263" t="s">
        <v>275</v>
      </c>
      <c r="G260" s="1263" t="s">
        <v>5632</v>
      </c>
      <c r="H260" s="1263" t="s">
        <v>5632</v>
      </c>
      <c r="I260" s="1199" t="s">
        <v>5635</v>
      </c>
      <c r="J260" s="1264">
        <v>0</v>
      </c>
      <c r="K260" s="1264">
        <v>18218</v>
      </c>
      <c r="L260" s="1265">
        <v>0</v>
      </c>
      <c r="M260" s="1265">
        <v>73965</v>
      </c>
      <c r="N260" s="1265">
        <f>L260+M260</f>
        <v>73965</v>
      </c>
      <c r="O260" s="568"/>
      <c r="P260" s="1266"/>
      <c r="Q260" s="1266"/>
      <c r="R260" s="1267" t="s">
        <v>5636</v>
      </c>
    </row>
    <row r="261" spans="1:18" s="50" customFormat="1" ht="24.95" customHeight="1">
      <c r="A261" s="1262">
        <v>95</v>
      </c>
      <c r="B261" s="1154" t="s">
        <v>5328</v>
      </c>
      <c r="C261" s="568" t="s">
        <v>5637</v>
      </c>
      <c r="D261" s="1199" t="s">
        <v>5638</v>
      </c>
      <c r="E261" s="1263">
        <v>2015</v>
      </c>
      <c r="F261" s="1263" t="s">
        <v>5418</v>
      </c>
      <c r="G261" s="1263" t="s">
        <v>5632</v>
      </c>
      <c r="H261" s="1263" t="s">
        <v>5632</v>
      </c>
      <c r="I261" s="1199" t="s">
        <v>5639</v>
      </c>
      <c r="J261" s="1264">
        <v>1632</v>
      </c>
      <c r="K261" s="1264">
        <v>15591</v>
      </c>
      <c r="L261" s="1265">
        <v>398945</v>
      </c>
      <c r="M261" s="1265">
        <v>77200</v>
      </c>
      <c r="N261" s="1265">
        <f>L261+M261</f>
        <v>476145</v>
      </c>
      <c r="O261" s="1306"/>
      <c r="P261" s="1287"/>
      <c r="Q261" s="1287"/>
      <c r="R261" s="1288" t="s">
        <v>5439</v>
      </c>
    </row>
    <row r="262" spans="1:18" s="50" customFormat="1" ht="24.95" customHeight="1">
      <c r="A262" s="1262">
        <v>96</v>
      </c>
      <c r="B262" s="1154" t="s">
        <v>5328</v>
      </c>
      <c r="C262" s="568" t="s">
        <v>5640</v>
      </c>
      <c r="D262" s="1199" t="s">
        <v>5641</v>
      </c>
      <c r="E262" s="1272">
        <v>2013</v>
      </c>
      <c r="F262" s="1263" t="s">
        <v>5413</v>
      </c>
      <c r="G262" s="1273" t="s">
        <v>5642</v>
      </c>
      <c r="H262" s="1273" t="s">
        <v>5643</v>
      </c>
      <c r="I262" s="1274" t="s">
        <v>5644</v>
      </c>
      <c r="J262" s="1285">
        <v>2457.9499999999998</v>
      </c>
      <c r="K262" s="1285">
        <v>12802</v>
      </c>
      <c r="L262" s="1328">
        <v>1577932</v>
      </c>
      <c r="M262" s="1301">
        <v>245178</v>
      </c>
      <c r="N262" s="1265">
        <f>SUM(L262:M262)</f>
        <v>1823110</v>
      </c>
      <c r="O262" s="1306" t="s">
        <v>5334</v>
      </c>
      <c r="P262" s="1287"/>
      <c r="Q262" s="1287"/>
      <c r="R262" s="1288"/>
    </row>
    <row r="263" spans="1:18" s="50" customFormat="1" ht="24.95" customHeight="1">
      <c r="A263" s="1262">
        <v>97</v>
      </c>
      <c r="B263" s="1154" t="s">
        <v>5328</v>
      </c>
      <c r="C263" s="568" t="s">
        <v>5645</v>
      </c>
      <c r="D263" s="1199" t="s">
        <v>5646</v>
      </c>
      <c r="E263" s="1263">
        <v>2009</v>
      </c>
      <c r="F263" s="1263" t="s">
        <v>275</v>
      </c>
      <c r="G263" s="1263" t="s">
        <v>5647</v>
      </c>
      <c r="H263" s="1263" t="s">
        <v>5648</v>
      </c>
      <c r="I263" s="1199" t="s">
        <v>5649</v>
      </c>
      <c r="J263" s="1331">
        <v>981.39</v>
      </c>
      <c r="K263" s="1332">
        <v>14582</v>
      </c>
      <c r="L263" s="1265">
        <v>290871</v>
      </c>
      <c r="M263" s="1265">
        <v>39954</v>
      </c>
      <c r="N263" s="1265">
        <f t="shared" ref="N263:N268" si="19">SUM(L263:M263)</f>
        <v>330825</v>
      </c>
      <c r="O263" s="1306"/>
      <c r="P263" s="1287"/>
      <c r="Q263" s="1287"/>
      <c r="R263" s="1288" t="s">
        <v>5650</v>
      </c>
    </row>
    <row r="264" spans="1:18" s="50" customFormat="1" ht="24.95" customHeight="1">
      <c r="A264" s="1262">
        <v>98</v>
      </c>
      <c r="B264" s="1154" t="s">
        <v>5328</v>
      </c>
      <c r="C264" s="568" t="s">
        <v>5645</v>
      </c>
      <c r="D264" s="1199" t="s">
        <v>5651</v>
      </c>
      <c r="E264" s="1263">
        <v>2009</v>
      </c>
      <c r="F264" s="1263" t="s">
        <v>275</v>
      </c>
      <c r="G264" s="1263" t="s">
        <v>5647</v>
      </c>
      <c r="H264" s="1263" t="s">
        <v>5652</v>
      </c>
      <c r="I264" s="1199" t="s">
        <v>5653</v>
      </c>
      <c r="J264" s="1333">
        <v>1057.8800000000001</v>
      </c>
      <c r="K264" s="1332">
        <v>13766</v>
      </c>
      <c r="L264" s="1265">
        <v>119108</v>
      </c>
      <c r="M264" s="1265">
        <v>50199</v>
      </c>
      <c r="N264" s="1265">
        <f t="shared" si="19"/>
        <v>169307</v>
      </c>
      <c r="O264" s="1306"/>
      <c r="P264" s="1287"/>
      <c r="Q264" s="1287"/>
      <c r="R264" s="1288" t="s">
        <v>5650</v>
      </c>
    </row>
    <row r="265" spans="1:18" s="50" customFormat="1" ht="24.95" customHeight="1">
      <c r="A265" s="1262">
        <v>99</v>
      </c>
      <c r="B265" s="1154" t="s">
        <v>5328</v>
      </c>
      <c r="C265" s="568" t="s">
        <v>5645</v>
      </c>
      <c r="D265" s="1199" t="s">
        <v>5654</v>
      </c>
      <c r="E265" s="1272">
        <v>1984</v>
      </c>
      <c r="F265" s="1263" t="s">
        <v>275</v>
      </c>
      <c r="G265" s="1263" t="s">
        <v>5647</v>
      </c>
      <c r="H265" s="1273" t="s">
        <v>5655</v>
      </c>
      <c r="I265" s="1199" t="s">
        <v>5656</v>
      </c>
      <c r="J265" s="1331">
        <v>0</v>
      </c>
      <c r="K265" s="1332">
        <v>1561</v>
      </c>
      <c r="L265" s="1276">
        <v>0</v>
      </c>
      <c r="M265" s="1271">
        <v>862</v>
      </c>
      <c r="N265" s="1265">
        <f t="shared" si="19"/>
        <v>862</v>
      </c>
      <c r="O265" s="1311" t="s">
        <v>5334</v>
      </c>
      <c r="P265" s="1277"/>
      <c r="Q265" s="1277"/>
      <c r="R265" s="1278"/>
    </row>
    <row r="266" spans="1:18" s="50" customFormat="1" ht="24.95" customHeight="1">
      <c r="A266" s="1262">
        <v>100</v>
      </c>
      <c r="B266" s="1154" t="s">
        <v>5328</v>
      </c>
      <c r="C266" s="568" t="s">
        <v>5645</v>
      </c>
      <c r="D266" s="1199" t="s">
        <v>5657</v>
      </c>
      <c r="E266" s="1272">
        <v>2010</v>
      </c>
      <c r="F266" s="1263" t="s">
        <v>275</v>
      </c>
      <c r="G266" s="1263" t="s">
        <v>5647</v>
      </c>
      <c r="H266" s="1273" t="s">
        <v>5655</v>
      </c>
      <c r="I266" s="1199" t="s">
        <v>5658</v>
      </c>
      <c r="J266" s="1331">
        <v>576.24</v>
      </c>
      <c r="K266" s="1332">
        <v>4116</v>
      </c>
      <c r="L266" s="1276">
        <v>98478</v>
      </c>
      <c r="M266" s="1271">
        <v>5597</v>
      </c>
      <c r="N266" s="1265">
        <f t="shared" si="19"/>
        <v>104075</v>
      </c>
      <c r="O266" s="1311"/>
      <c r="P266" s="1277"/>
      <c r="Q266" s="1277"/>
      <c r="R266" s="1288" t="s">
        <v>5650</v>
      </c>
    </row>
    <row r="267" spans="1:18" s="50" customFormat="1" ht="24.95" customHeight="1">
      <c r="A267" s="1262">
        <v>101</v>
      </c>
      <c r="B267" s="1154" t="s">
        <v>5328</v>
      </c>
      <c r="C267" s="568" t="s">
        <v>5645</v>
      </c>
      <c r="D267" s="1199" t="s">
        <v>5659</v>
      </c>
      <c r="E267" s="1272">
        <v>2000</v>
      </c>
      <c r="F267" s="1263" t="s">
        <v>275</v>
      </c>
      <c r="G267" s="1263" t="s">
        <v>5647</v>
      </c>
      <c r="H267" s="1273" t="s">
        <v>5655</v>
      </c>
      <c r="I267" s="1199" t="s">
        <v>5660</v>
      </c>
      <c r="J267" s="1331">
        <v>0</v>
      </c>
      <c r="K267" s="1331">
        <v>608</v>
      </c>
      <c r="L267" s="1276">
        <v>0</v>
      </c>
      <c r="M267" s="1271">
        <v>352</v>
      </c>
      <c r="N267" s="1265">
        <f t="shared" si="19"/>
        <v>352</v>
      </c>
      <c r="O267" s="1311"/>
      <c r="P267" s="1277"/>
      <c r="Q267" s="1277"/>
      <c r="R267" s="1288" t="s">
        <v>5650</v>
      </c>
    </row>
    <row r="268" spans="1:18" s="50" customFormat="1" ht="24.95" customHeight="1">
      <c r="A268" s="1262">
        <v>102</v>
      </c>
      <c r="B268" s="1154" t="s">
        <v>5328</v>
      </c>
      <c r="C268" s="568" t="s">
        <v>5645</v>
      </c>
      <c r="D268" s="1199" t="s">
        <v>5661</v>
      </c>
      <c r="E268" s="1268">
        <v>2004</v>
      </c>
      <c r="F268" s="1263" t="s">
        <v>275</v>
      </c>
      <c r="G268" s="1263" t="s">
        <v>5647</v>
      </c>
      <c r="H268" s="1269" t="s">
        <v>5655</v>
      </c>
      <c r="I268" s="1199" t="s">
        <v>5662</v>
      </c>
      <c r="J268" s="1331">
        <v>101</v>
      </c>
      <c r="K268" s="1331">
        <v>258</v>
      </c>
      <c r="L268" s="1271">
        <v>9485</v>
      </c>
      <c r="M268" s="1271">
        <v>79</v>
      </c>
      <c r="N268" s="1265">
        <f t="shared" si="19"/>
        <v>9564</v>
      </c>
      <c r="O268" s="1311"/>
      <c r="P268" s="1277"/>
      <c r="Q268" s="1277"/>
      <c r="R268" s="1288" t="s">
        <v>5650</v>
      </c>
    </row>
    <row r="269" spans="1:18" s="50" customFormat="1" ht="24.95" customHeight="1">
      <c r="A269" s="1262">
        <v>103</v>
      </c>
      <c r="B269" s="1154" t="s">
        <v>5328</v>
      </c>
      <c r="C269" s="568" t="s">
        <v>5663</v>
      </c>
      <c r="D269" s="1199" t="s">
        <v>5664</v>
      </c>
      <c r="E269" s="1263">
        <v>1992</v>
      </c>
      <c r="F269" s="1263" t="s">
        <v>275</v>
      </c>
      <c r="G269" s="1263" t="s">
        <v>5665</v>
      </c>
      <c r="H269" s="1263" t="s">
        <v>5666</v>
      </c>
      <c r="I269" s="1199" t="s">
        <v>5667</v>
      </c>
      <c r="J269" s="1264">
        <v>0</v>
      </c>
      <c r="K269" s="1264">
        <v>16958</v>
      </c>
      <c r="L269" s="1265">
        <v>0</v>
      </c>
      <c r="M269" s="1265">
        <v>66927</v>
      </c>
      <c r="N269" s="1265">
        <v>66927</v>
      </c>
      <c r="O269" s="1334"/>
      <c r="P269" s="1334"/>
      <c r="Q269" s="1334"/>
      <c r="R269" s="1288" t="s">
        <v>5650</v>
      </c>
    </row>
    <row r="270" spans="1:18" s="50" customFormat="1" ht="24.95" customHeight="1">
      <c r="A270" s="1262">
        <v>104</v>
      </c>
      <c r="B270" s="1154" t="s">
        <v>5328</v>
      </c>
      <c r="C270" s="568" t="s">
        <v>5663</v>
      </c>
      <c r="D270" s="1199" t="s">
        <v>5668</v>
      </c>
      <c r="E270" s="1263">
        <v>1994</v>
      </c>
      <c r="F270" s="1263" t="s">
        <v>275</v>
      </c>
      <c r="G270" s="1263" t="s">
        <v>5665</v>
      </c>
      <c r="H270" s="1263" t="s">
        <v>5666</v>
      </c>
      <c r="I270" s="1199" t="s">
        <v>5669</v>
      </c>
      <c r="J270" s="1264">
        <v>0</v>
      </c>
      <c r="K270" s="1264">
        <v>5062</v>
      </c>
      <c r="L270" s="1265">
        <v>0</v>
      </c>
      <c r="M270" s="1265">
        <v>10807</v>
      </c>
      <c r="N270" s="1265">
        <v>10807</v>
      </c>
      <c r="O270" s="1334" t="s">
        <v>5334</v>
      </c>
      <c r="P270" s="1334"/>
      <c r="Q270" s="1334"/>
      <c r="R270" s="1335"/>
    </row>
    <row r="271" spans="1:18" s="50" customFormat="1" ht="24.95" customHeight="1">
      <c r="A271" s="1262">
        <v>105</v>
      </c>
      <c r="B271" s="1154" t="s">
        <v>5328</v>
      </c>
      <c r="C271" s="568" t="s">
        <v>5663</v>
      </c>
      <c r="D271" s="1199" t="s">
        <v>5670</v>
      </c>
      <c r="E271" s="1263">
        <v>1994</v>
      </c>
      <c r="F271" s="1263" t="s">
        <v>275</v>
      </c>
      <c r="G271" s="1263" t="s">
        <v>5665</v>
      </c>
      <c r="H271" s="1263" t="s">
        <v>5671</v>
      </c>
      <c r="I271" s="1199" t="s">
        <v>5672</v>
      </c>
      <c r="J271" s="1264">
        <v>114.3</v>
      </c>
      <c r="K271" s="1264">
        <v>3653</v>
      </c>
      <c r="L271" s="1265">
        <v>38711</v>
      </c>
      <c r="M271" s="1265">
        <v>11324</v>
      </c>
      <c r="N271" s="1265">
        <v>50035</v>
      </c>
      <c r="O271" s="1334" t="s">
        <v>5334</v>
      </c>
      <c r="P271" s="1334"/>
      <c r="Q271" s="1334"/>
      <c r="R271" s="1335"/>
    </row>
    <row r="272" spans="1:18" s="50" customFormat="1" ht="24.95" customHeight="1">
      <c r="A272" s="1262">
        <v>106</v>
      </c>
      <c r="B272" s="1154" t="s">
        <v>5328</v>
      </c>
      <c r="C272" s="568" t="s">
        <v>5663</v>
      </c>
      <c r="D272" s="1199" t="s">
        <v>5673</v>
      </c>
      <c r="E272" s="1263">
        <v>1995</v>
      </c>
      <c r="F272" s="1263" t="s">
        <v>275</v>
      </c>
      <c r="G272" s="1263" t="s">
        <v>5665</v>
      </c>
      <c r="H272" s="1263" t="s">
        <v>5674</v>
      </c>
      <c r="I272" s="1199" t="s">
        <v>5675</v>
      </c>
      <c r="J272" s="1264">
        <v>95.59</v>
      </c>
      <c r="K272" s="1264">
        <v>992</v>
      </c>
      <c r="L272" s="1265">
        <v>23632</v>
      </c>
      <c r="M272" s="1265">
        <v>137</v>
      </c>
      <c r="N272" s="1265">
        <v>23769</v>
      </c>
      <c r="O272" s="1334" t="s">
        <v>5334</v>
      </c>
      <c r="P272" s="1334"/>
      <c r="Q272" s="1334"/>
      <c r="R272" s="1335"/>
    </row>
    <row r="273" spans="1:18" s="50" customFormat="1" ht="24.95" customHeight="1">
      <c r="A273" s="1262">
        <v>107</v>
      </c>
      <c r="B273" s="1154" t="s">
        <v>5328</v>
      </c>
      <c r="C273" s="568" t="s">
        <v>5663</v>
      </c>
      <c r="D273" s="1199" t="s">
        <v>5676</v>
      </c>
      <c r="E273" s="1263">
        <v>1999</v>
      </c>
      <c r="F273" s="1263" t="s">
        <v>275</v>
      </c>
      <c r="G273" s="1263" t="s">
        <v>5665</v>
      </c>
      <c r="H273" s="1263" t="s">
        <v>5677</v>
      </c>
      <c r="I273" s="1199" t="s">
        <v>5678</v>
      </c>
      <c r="J273" s="1264">
        <v>1555.33</v>
      </c>
      <c r="K273" s="1264">
        <v>13291</v>
      </c>
      <c r="L273" s="1265">
        <v>184197</v>
      </c>
      <c r="M273" s="1265">
        <v>27379</v>
      </c>
      <c r="N273" s="1265">
        <v>211576</v>
      </c>
      <c r="O273" s="1334" t="s">
        <v>5334</v>
      </c>
      <c r="P273" s="1334"/>
      <c r="Q273" s="1334"/>
      <c r="R273" s="1335"/>
    </row>
    <row r="274" spans="1:18" s="50" customFormat="1" ht="24.95" customHeight="1">
      <c r="A274" s="1262">
        <v>108</v>
      </c>
      <c r="B274" s="1154" t="s">
        <v>5328</v>
      </c>
      <c r="C274" s="568" t="s">
        <v>5663</v>
      </c>
      <c r="D274" s="1199" t="s">
        <v>5679</v>
      </c>
      <c r="E274" s="1263">
        <v>2004</v>
      </c>
      <c r="F274" s="1263" t="s">
        <v>275</v>
      </c>
      <c r="G274" s="1263" t="s">
        <v>5665</v>
      </c>
      <c r="H274" s="1263" t="s">
        <v>5680</v>
      </c>
      <c r="I274" s="1199" t="s">
        <v>5681</v>
      </c>
      <c r="J274" s="1264">
        <v>1193.72</v>
      </c>
      <c r="K274" s="1264">
        <v>14326</v>
      </c>
      <c r="L274" s="1265">
        <v>188460</v>
      </c>
      <c r="M274" s="1265">
        <v>35385</v>
      </c>
      <c r="N274" s="1265">
        <v>223845</v>
      </c>
      <c r="O274" s="1334" t="s">
        <v>5334</v>
      </c>
      <c r="P274" s="1334"/>
      <c r="Q274" s="1334"/>
      <c r="R274" s="1335"/>
    </row>
    <row r="275" spans="1:18" s="50" customFormat="1" ht="24.95" customHeight="1">
      <c r="A275" s="1262">
        <v>109</v>
      </c>
      <c r="B275" s="1154" t="s">
        <v>5328</v>
      </c>
      <c r="C275" s="568" t="s">
        <v>5663</v>
      </c>
      <c r="D275" s="1199" t="s">
        <v>5682</v>
      </c>
      <c r="E275" s="1263">
        <v>2007</v>
      </c>
      <c r="F275" s="1263" t="s">
        <v>275</v>
      </c>
      <c r="G275" s="1263" t="s">
        <v>5665</v>
      </c>
      <c r="H275" s="1263" t="s">
        <v>5683</v>
      </c>
      <c r="I275" s="1199" t="s">
        <v>5684</v>
      </c>
      <c r="J275" s="1264">
        <v>238.27</v>
      </c>
      <c r="K275" s="1264">
        <v>3789</v>
      </c>
      <c r="L275" s="1265">
        <v>92051</v>
      </c>
      <c r="M275" s="1265">
        <v>4898</v>
      </c>
      <c r="N275" s="1265">
        <v>96949</v>
      </c>
      <c r="O275" s="1334" t="s">
        <v>5334</v>
      </c>
      <c r="P275" s="1334"/>
      <c r="Q275" s="1334"/>
      <c r="R275" s="1335"/>
    </row>
    <row r="276" spans="1:18" s="50" customFormat="1" ht="24.95" customHeight="1">
      <c r="A276" s="1262">
        <v>110</v>
      </c>
      <c r="B276" s="1154" t="s">
        <v>5328</v>
      </c>
      <c r="C276" s="568" t="s">
        <v>5663</v>
      </c>
      <c r="D276" s="1199" t="s">
        <v>5685</v>
      </c>
      <c r="E276" s="1263">
        <v>2008</v>
      </c>
      <c r="F276" s="1263" t="s">
        <v>275</v>
      </c>
      <c r="G276" s="1263" t="s">
        <v>5665</v>
      </c>
      <c r="H276" s="1263" t="s">
        <v>5683</v>
      </c>
      <c r="I276" s="1199" t="s">
        <v>5686</v>
      </c>
      <c r="J276" s="1264">
        <v>1268.05</v>
      </c>
      <c r="K276" s="1264">
        <v>19319</v>
      </c>
      <c r="L276" s="1265">
        <v>230663</v>
      </c>
      <c r="M276" s="1265">
        <v>33376</v>
      </c>
      <c r="N276" s="1265">
        <v>264039</v>
      </c>
      <c r="O276" s="1334" t="s">
        <v>5334</v>
      </c>
      <c r="P276" s="1334"/>
      <c r="Q276" s="1334"/>
      <c r="R276" s="1335"/>
    </row>
    <row r="277" spans="1:18" s="50" customFormat="1" ht="24.95" customHeight="1">
      <c r="A277" s="1262">
        <v>111</v>
      </c>
      <c r="B277" s="1154" t="s">
        <v>5328</v>
      </c>
      <c r="C277" s="568" t="s">
        <v>5663</v>
      </c>
      <c r="D277" s="1199" t="s">
        <v>5687</v>
      </c>
      <c r="E277" s="1263">
        <v>2008</v>
      </c>
      <c r="F277" s="1263" t="s">
        <v>275</v>
      </c>
      <c r="G277" s="1263" t="s">
        <v>5665</v>
      </c>
      <c r="H277" s="1263" t="s">
        <v>5680</v>
      </c>
      <c r="I277" s="1199" t="s">
        <v>5688</v>
      </c>
      <c r="J277" s="1264">
        <v>1316.81</v>
      </c>
      <c r="K277" s="1264">
        <v>10925</v>
      </c>
      <c r="L277" s="1265">
        <v>160002</v>
      </c>
      <c r="M277" s="1265">
        <v>34974</v>
      </c>
      <c r="N277" s="1265">
        <v>194976</v>
      </c>
      <c r="O277" s="1334" t="s">
        <v>5334</v>
      </c>
      <c r="P277" s="1334"/>
      <c r="Q277" s="1334"/>
      <c r="R277" s="1335"/>
    </row>
    <row r="278" spans="1:18" s="50" customFormat="1" ht="24.95" customHeight="1">
      <c r="A278" s="1262">
        <v>112</v>
      </c>
      <c r="B278" s="1154" t="s">
        <v>5328</v>
      </c>
      <c r="C278" s="568" t="s">
        <v>5663</v>
      </c>
      <c r="D278" s="1199" t="s">
        <v>5689</v>
      </c>
      <c r="E278" s="1263">
        <v>2010</v>
      </c>
      <c r="F278" s="1263" t="s">
        <v>275</v>
      </c>
      <c r="G278" s="1263" t="s">
        <v>5665</v>
      </c>
      <c r="H278" s="1263" t="s">
        <v>5690</v>
      </c>
      <c r="I278" s="1199" t="s">
        <v>5691</v>
      </c>
      <c r="J278" s="1264">
        <v>110.78</v>
      </c>
      <c r="K278" s="1264">
        <v>10076</v>
      </c>
      <c r="L278" s="1265">
        <v>23475</v>
      </c>
      <c r="M278" s="1265">
        <v>3682</v>
      </c>
      <c r="N278" s="1265">
        <v>27157</v>
      </c>
      <c r="O278" s="1334" t="s">
        <v>5334</v>
      </c>
      <c r="P278" s="1334"/>
      <c r="Q278" s="1334"/>
      <c r="R278" s="1335"/>
    </row>
    <row r="279" spans="1:18" s="50" customFormat="1" ht="24.95" customHeight="1">
      <c r="A279" s="1262">
        <v>113</v>
      </c>
      <c r="B279" s="1154" t="s">
        <v>5328</v>
      </c>
      <c r="C279" s="568" t="s">
        <v>5663</v>
      </c>
      <c r="D279" s="1199" t="s">
        <v>5692</v>
      </c>
      <c r="E279" s="1263">
        <v>2010</v>
      </c>
      <c r="F279" s="1263" t="s">
        <v>275</v>
      </c>
      <c r="G279" s="1263" t="s">
        <v>5665</v>
      </c>
      <c r="H279" s="1263" t="s">
        <v>5666</v>
      </c>
      <c r="I279" s="1199" t="s">
        <v>5693</v>
      </c>
      <c r="J279" s="1264">
        <v>1159.3399999999999</v>
      </c>
      <c r="K279" s="1264">
        <v>16970</v>
      </c>
      <c r="L279" s="1265">
        <v>125161</v>
      </c>
      <c r="M279" s="1265">
        <v>79882</v>
      </c>
      <c r="N279" s="1265">
        <v>205043</v>
      </c>
      <c r="O279" s="1334" t="s">
        <v>5334</v>
      </c>
      <c r="P279" s="1334"/>
      <c r="Q279" s="1334"/>
      <c r="R279" s="1335"/>
    </row>
    <row r="280" spans="1:18" s="50" customFormat="1" ht="24.95" customHeight="1">
      <c r="A280" s="1262">
        <v>114</v>
      </c>
      <c r="B280" s="1154" t="s">
        <v>5328</v>
      </c>
      <c r="C280" s="568" t="s">
        <v>5663</v>
      </c>
      <c r="D280" s="1199" t="s">
        <v>5694</v>
      </c>
      <c r="E280" s="1263">
        <v>2010</v>
      </c>
      <c r="F280" s="1263" t="s">
        <v>275</v>
      </c>
      <c r="G280" s="1263" t="s">
        <v>5665</v>
      </c>
      <c r="H280" s="1263" t="s">
        <v>5695</v>
      </c>
      <c r="I280" s="1199" t="s">
        <v>5696</v>
      </c>
      <c r="J280" s="1264">
        <v>235.77</v>
      </c>
      <c r="K280" s="1264">
        <v>6111</v>
      </c>
      <c r="L280" s="1265">
        <v>42273</v>
      </c>
      <c r="M280" s="1265">
        <v>7182</v>
      </c>
      <c r="N280" s="1265">
        <v>49455</v>
      </c>
      <c r="O280" s="1334" t="s">
        <v>5334</v>
      </c>
      <c r="P280" s="1334"/>
      <c r="Q280" s="1334"/>
      <c r="R280" s="1335"/>
    </row>
    <row r="281" spans="1:18" s="50" customFormat="1" ht="24.95" customHeight="1">
      <c r="A281" s="1262">
        <v>115</v>
      </c>
      <c r="B281" s="1154" t="s">
        <v>5328</v>
      </c>
      <c r="C281" s="568" t="s">
        <v>5663</v>
      </c>
      <c r="D281" s="1199" t="s">
        <v>5697</v>
      </c>
      <c r="E281" s="1263">
        <v>2010</v>
      </c>
      <c r="F281" s="1263" t="s">
        <v>275</v>
      </c>
      <c r="G281" s="1263" t="s">
        <v>5665</v>
      </c>
      <c r="H281" s="1263" t="s">
        <v>5666</v>
      </c>
      <c r="I281" s="1199" t="s">
        <v>5698</v>
      </c>
      <c r="J281" s="1264">
        <v>783.53</v>
      </c>
      <c r="K281" s="1264">
        <v>10008</v>
      </c>
      <c r="L281" s="1265">
        <v>152266</v>
      </c>
      <c r="M281" s="1265">
        <v>20002</v>
      </c>
      <c r="N281" s="1265">
        <v>172268</v>
      </c>
      <c r="O281" s="1334" t="s">
        <v>5334</v>
      </c>
      <c r="P281" s="1334"/>
      <c r="Q281" s="1334"/>
      <c r="R281" s="1335"/>
    </row>
    <row r="282" spans="1:18" s="50" customFormat="1" ht="24.95" customHeight="1">
      <c r="A282" s="1262">
        <v>116</v>
      </c>
      <c r="B282" s="1154" t="s">
        <v>5328</v>
      </c>
      <c r="C282" s="568" t="s">
        <v>5663</v>
      </c>
      <c r="D282" s="1199" t="s">
        <v>5699</v>
      </c>
      <c r="E282" s="1263">
        <v>2012</v>
      </c>
      <c r="F282" s="1263" t="s">
        <v>275</v>
      </c>
      <c r="G282" s="1263" t="s">
        <v>5665</v>
      </c>
      <c r="H282" s="1263" t="s">
        <v>5680</v>
      </c>
      <c r="I282" s="1199" t="s">
        <v>5700</v>
      </c>
      <c r="J282" s="1264">
        <v>113.55</v>
      </c>
      <c r="K282" s="1264">
        <v>3591</v>
      </c>
      <c r="L282" s="1265">
        <v>2851</v>
      </c>
      <c r="M282" s="1265">
        <v>3705</v>
      </c>
      <c r="N282" s="1265">
        <v>6556</v>
      </c>
      <c r="O282" s="1334" t="s">
        <v>5334</v>
      </c>
      <c r="P282" s="1334"/>
      <c r="Q282" s="1334"/>
      <c r="R282" s="1335"/>
    </row>
    <row r="283" spans="1:18" s="50" customFormat="1" ht="24.95" customHeight="1">
      <c r="A283" s="1262">
        <v>117</v>
      </c>
      <c r="B283" s="1154" t="s">
        <v>5328</v>
      </c>
      <c r="C283" s="568" t="s">
        <v>5663</v>
      </c>
      <c r="D283" s="1199" t="s">
        <v>5701</v>
      </c>
      <c r="E283" s="1263">
        <v>2012</v>
      </c>
      <c r="F283" s="1263" t="s">
        <v>275</v>
      </c>
      <c r="G283" s="1263" t="s">
        <v>5665</v>
      </c>
      <c r="H283" s="1263" t="s">
        <v>5677</v>
      </c>
      <c r="I283" s="1199" t="s">
        <v>5702</v>
      </c>
      <c r="J283" s="1264">
        <v>1714.12</v>
      </c>
      <c r="K283" s="1264">
        <v>17591</v>
      </c>
      <c r="L283" s="1265">
        <v>263823</v>
      </c>
      <c r="M283" s="1265">
        <v>35452</v>
      </c>
      <c r="N283" s="1265">
        <v>299275</v>
      </c>
      <c r="O283" s="1334" t="s">
        <v>5703</v>
      </c>
      <c r="P283" s="1334"/>
      <c r="Q283" s="1334"/>
      <c r="R283" s="1335"/>
    </row>
    <row r="284" spans="1:18" s="50" customFormat="1" ht="24.95" customHeight="1">
      <c r="A284" s="1262">
        <v>118</v>
      </c>
      <c r="B284" s="1154" t="s">
        <v>5328</v>
      </c>
      <c r="C284" s="568" t="s">
        <v>5663</v>
      </c>
      <c r="D284" s="1199" t="s">
        <v>5704</v>
      </c>
      <c r="E284" s="1263">
        <v>2012</v>
      </c>
      <c r="F284" s="1263" t="s">
        <v>275</v>
      </c>
      <c r="G284" s="1263" t="s">
        <v>5665</v>
      </c>
      <c r="H284" s="1263" t="s">
        <v>5705</v>
      </c>
      <c r="I284" s="1199" t="s">
        <v>5706</v>
      </c>
      <c r="J284" s="1264">
        <v>130.61000000000001</v>
      </c>
      <c r="K284" s="1264">
        <v>2937</v>
      </c>
      <c r="L284" s="1265">
        <v>49278</v>
      </c>
      <c r="M284" s="1265">
        <v>3701</v>
      </c>
      <c r="N284" s="1265">
        <v>52979</v>
      </c>
      <c r="O284" s="1334" t="s">
        <v>5334</v>
      </c>
      <c r="P284" s="1334"/>
      <c r="Q284" s="1334"/>
      <c r="R284" s="1335"/>
    </row>
    <row r="285" spans="1:18" s="50" customFormat="1" ht="24.95" customHeight="1">
      <c r="A285" s="1336">
        <v>119</v>
      </c>
      <c r="B285" s="1337" t="s">
        <v>5707</v>
      </c>
      <c r="C285" s="1338" t="s">
        <v>5663</v>
      </c>
      <c r="D285" s="1339" t="s">
        <v>5708</v>
      </c>
      <c r="E285" s="1340">
        <v>2017</v>
      </c>
      <c r="F285" s="1340" t="s">
        <v>1004</v>
      </c>
      <c r="G285" s="1340" t="s">
        <v>5709</v>
      </c>
      <c r="H285" s="1340" t="s">
        <v>5710</v>
      </c>
      <c r="I285" s="1339" t="s">
        <v>5711</v>
      </c>
      <c r="J285" s="1341">
        <v>379.05</v>
      </c>
      <c r="K285" s="1341">
        <v>2176</v>
      </c>
      <c r="L285" s="1342">
        <v>206863</v>
      </c>
      <c r="M285" s="1342">
        <v>4134</v>
      </c>
      <c r="N285" s="1342">
        <v>210997</v>
      </c>
      <c r="O285" s="1343" t="s">
        <v>5712</v>
      </c>
      <c r="P285" s="1343"/>
      <c r="Q285" s="1343"/>
      <c r="R285" s="1344"/>
    </row>
    <row r="286" spans="1:18" s="1050" customFormat="1" ht="24.95" customHeight="1">
      <c r="A286" s="1224" t="s">
        <v>140</v>
      </c>
      <c r="B286" s="1345" t="s">
        <v>128</v>
      </c>
      <c r="C286" s="1345" t="s">
        <v>128</v>
      </c>
      <c r="D286" s="1345" t="s">
        <v>128</v>
      </c>
      <c r="E286" s="1345" t="s">
        <v>141</v>
      </c>
      <c r="F286" s="1345" t="s">
        <v>128</v>
      </c>
      <c r="G286" s="1345" t="s">
        <v>128</v>
      </c>
      <c r="H286" s="1345" t="s">
        <v>128</v>
      </c>
      <c r="I286" s="1345" t="s">
        <v>128</v>
      </c>
      <c r="J286" s="1346">
        <v>137564</v>
      </c>
      <c r="K286" s="1346">
        <v>1422815</v>
      </c>
      <c r="L286" s="1346">
        <v>35827570</v>
      </c>
      <c r="M286" s="1346">
        <v>13098615</v>
      </c>
      <c r="N286" s="1346">
        <v>48926185</v>
      </c>
      <c r="O286" s="1227"/>
      <c r="P286" s="1224"/>
      <c r="Q286" s="1228"/>
      <c r="R286" s="1224"/>
    </row>
    <row r="287" spans="1:18" s="50" customFormat="1" ht="24.95" customHeight="1">
      <c r="A287" s="1184">
        <v>1</v>
      </c>
      <c r="B287" s="1054" t="s">
        <v>2617</v>
      </c>
      <c r="C287" s="1054" t="s">
        <v>2618</v>
      </c>
      <c r="D287" s="1150" t="s">
        <v>5713</v>
      </c>
      <c r="E287" s="1150">
        <v>2007</v>
      </c>
      <c r="F287" s="1150" t="s">
        <v>225</v>
      </c>
      <c r="G287" s="1150" t="s">
        <v>2651</v>
      </c>
      <c r="H287" s="1150" t="s">
        <v>5714</v>
      </c>
      <c r="I287" s="1150" t="s">
        <v>5715</v>
      </c>
      <c r="J287" s="1347">
        <v>727.68</v>
      </c>
      <c r="K287" s="1348">
        <v>5027</v>
      </c>
      <c r="L287" s="1348">
        <v>65556</v>
      </c>
      <c r="M287" s="1348">
        <v>180972</v>
      </c>
      <c r="N287" s="1349">
        <f>L287+M287</f>
        <v>246528</v>
      </c>
      <c r="O287" s="1350"/>
      <c r="P287" s="1149" t="s">
        <v>5716</v>
      </c>
      <c r="Q287" s="1350"/>
      <c r="R287" s="1350"/>
    </row>
    <row r="288" spans="1:18" s="50" customFormat="1" ht="24.95" customHeight="1">
      <c r="A288" s="1184">
        <v>2</v>
      </c>
      <c r="B288" s="1054" t="s">
        <v>2617</v>
      </c>
      <c r="C288" s="1054" t="s">
        <v>2618</v>
      </c>
      <c r="D288" s="1150" t="s">
        <v>5717</v>
      </c>
      <c r="E288" s="1150">
        <v>1993</v>
      </c>
      <c r="F288" s="1150" t="s">
        <v>225</v>
      </c>
      <c r="G288" s="1150" t="s">
        <v>2651</v>
      </c>
      <c r="H288" s="1150" t="s">
        <v>5714</v>
      </c>
      <c r="I288" s="1054" t="s">
        <v>5718</v>
      </c>
      <c r="J288" s="1347">
        <v>1447.71</v>
      </c>
      <c r="K288" s="1348">
        <v>7422</v>
      </c>
      <c r="L288" s="1348">
        <v>15058</v>
      </c>
      <c r="M288" s="1348">
        <v>201623</v>
      </c>
      <c r="N288" s="1349">
        <f t="shared" ref="N288:N350" si="20">L288+M288</f>
        <v>216681</v>
      </c>
      <c r="O288" s="1149"/>
      <c r="P288" s="1149" t="s">
        <v>5716</v>
      </c>
      <c r="Q288" s="1149"/>
      <c r="R288" s="1149"/>
    </row>
    <row r="289" spans="1:18" s="50" customFormat="1" ht="24.95" customHeight="1">
      <c r="A289" s="1184">
        <v>3</v>
      </c>
      <c r="B289" s="1054" t="s">
        <v>2617</v>
      </c>
      <c r="C289" s="1054" t="s">
        <v>2618</v>
      </c>
      <c r="D289" s="1150" t="s">
        <v>5719</v>
      </c>
      <c r="E289" s="1150">
        <v>2014</v>
      </c>
      <c r="F289" s="1150" t="s">
        <v>225</v>
      </c>
      <c r="G289" s="1150" t="s">
        <v>2651</v>
      </c>
      <c r="H289" s="1150" t="s">
        <v>2652</v>
      </c>
      <c r="I289" s="1150" t="s">
        <v>5720</v>
      </c>
      <c r="J289" s="1347">
        <v>946.13</v>
      </c>
      <c r="K289" s="1348">
        <v>6608</v>
      </c>
      <c r="L289" s="1348">
        <v>21345</v>
      </c>
      <c r="M289" s="1348">
        <v>295502</v>
      </c>
      <c r="N289" s="1349">
        <f t="shared" si="20"/>
        <v>316847</v>
      </c>
      <c r="O289" s="1149"/>
      <c r="P289" s="1149" t="s">
        <v>5716</v>
      </c>
      <c r="Q289" s="1350"/>
      <c r="R289" s="1149"/>
    </row>
    <row r="290" spans="1:18" s="50" customFormat="1" ht="24.95" customHeight="1">
      <c r="A290" s="1184">
        <v>4</v>
      </c>
      <c r="B290" s="1054" t="s">
        <v>2617</v>
      </c>
      <c r="C290" s="1054" t="s">
        <v>2618</v>
      </c>
      <c r="D290" s="1150" t="s">
        <v>5721</v>
      </c>
      <c r="E290" s="1150">
        <v>2012</v>
      </c>
      <c r="F290" s="1150" t="s">
        <v>3095</v>
      </c>
      <c r="G290" s="1150" t="s">
        <v>2651</v>
      </c>
      <c r="H290" s="1150" t="s">
        <v>2652</v>
      </c>
      <c r="I290" s="1150" t="s">
        <v>5722</v>
      </c>
      <c r="J290" s="1347">
        <v>5517.96</v>
      </c>
      <c r="K290" s="1348">
        <v>16053</v>
      </c>
      <c r="L290" s="1348">
        <v>1347016</v>
      </c>
      <c r="M290" s="1348">
        <v>2135049</v>
      </c>
      <c r="N290" s="1349">
        <f t="shared" si="20"/>
        <v>3482065</v>
      </c>
      <c r="O290" s="1149"/>
      <c r="P290" s="1149" t="s">
        <v>5723</v>
      </c>
      <c r="Q290" s="1350"/>
      <c r="R290" s="1149"/>
    </row>
    <row r="291" spans="1:18" s="50" customFormat="1" ht="24.95" customHeight="1">
      <c r="A291" s="1184">
        <v>5</v>
      </c>
      <c r="B291" s="1054" t="s">
        <v>2617</v>
      </c>
      <c r="C291" s="1054" t="s">
        <v>2618</v>
      </c>
      <c r="D291" s="1150" t="s">
        <v>5724</v>
      </c>
      <c r="E291" s="1150">
        <v>2016</v>
      </c>
      <c r="F291" s="1150" t="s">
        <v>225</v>
      </c>
      <c r="G291" s="1150" t="s">
        <v>5725</v>
      </c>
      <c r="H291" s="588" t="s">
        <v>2621</v>
      </c>
      <c r="I291" s="1150" t="s">
        <v>5726</v>
      </c>
      <c r="J291" s="1347">
        <v>949.92</v>
      </c>
      <c r="K291" s="1348">
        <v>9566</v>
      </c>
      <c r="L291" s="1348">
        <v>175258</v>
      </c>
      <c r="M291" s="1348">
        <v>106182</v>
      </c>
      <c r="N291" s="1349">
        <f t="shared" si="20"/>
        <v>281440</v>
      </c>
      <c r="O291" s="1149"/>
      <c r="P291" s="1149" t="s">
        <v>5727</v>
      </c>
      <c r="Q291" s="1350"/>
      <c r="R291" s="1149"/>
    </row>
    <row r="292" spans="1:18" s="50" customFormat="1" ht="24.95" customHeight="1">
      <c r="A292" s="1184">
        <v>6</v>
      </c>
      <c r="B292" s="1149" t="s">
        <v>2696</v>
      </c>
      <c r="C292" s="1149" t="s">
        <v>2697</v>
      </c>
      <c r="D292" s="1150" t="s">
        <v>5728</v>
      </c>
      <c r="E292" s="1150">
        <v>1995</v>
      </c>
      <c r="F292" s="1150" t="s">
        <v>2698</v>
      </c>
      <c r="G292" s="588" t="s">
        <v>2699</v>
      </c>
      <c r="H292" s="588" t="s">
        <v>2714</v>
      </c>
      <c r="I292" s="1150" t="s">
        <v>5729</v>
      </c>
      <c r="J292" s="1286">
        <v>793</v>
      </c>
      <c r="K292" s="1349">
        <v>8056</v>
      </c>
      <c r="L292" s="1349">
        <v>200201</v>
      </c>
      <c r="M292" s="1349">
        <v>303711</v>
      </c>
      <c r="N292" s="1349">
        <f t="shared" si="20"/>
        <v>503912</v>
      </c>
      <c r="O292" s="600" t="s">
        <v>5730</v>
      </c>
      <c r="P292" s="1351"/>
      <c r="Q292" s="1350"/>
      <c r="R292" s="1351"/>
    </row>
    <row r="293" spans="1:18" s="50" customFormat="1" ht="24.95" customHeight="1">
      <c r="A293" s="1184">
        <v>7</v>
      </c>
      <c r="B293" s="1149" t="s">
        <v>2696</v>
      </c>
      <c r="C293" s="1149" t="s">
        <v>2697</v>
      </c>
      <c r="D293" s="1150" t="s">
        <v>5731</v>
      </c>
      <c r="E293" s="1150">
        <v>1996</v>
      </c>
      <c r="F293" s="1150" t="s">
        <v>2698</v>
      </c>
      <c r="G293" s="588" t="s">
        <v>2699</v>
      </c>
      <c r="H293" s="588" t="s">
        <v>2720</v>
      </c>
      <c r="I293" s="1150" t="s">
        <v>5732</v>
      </c>
      <c r="J293" s="1286">
        <v>840</v>
      </c>
      <c r="K293" s="1349">
        <v>6513</v>
      </c>
      <c r="L293" s="1349">
        <v>186083</v>
      </c>
      <c r="M293" s="1349">
        <v>102187</v>
      </c>
      <c r="N293" s="1349">
        <f t="shared" si="20"/>
        <v>288270</v>
      </c>
      <c r="O293" s="600" t="s">
        <v>5730</v>
      </c>
      <c r="P293" s="1351"/>
      <c r="Q293" s="1350"/>
      <c r="R293" s="1351"/>
    </row>
    <row r="294" spans="1:18" s="50" customFormat="1" ht="24.95" customHeight="1">
      <c r="A294" s="1184">
        <v>8</v>
      </c>
      <c r="B294" s="1149" t="s">
        <v>2696</v>
      </c>
      <c r="C294" s="1149" t="s">
        <v>2697</v>
      </c>
      <c r="D294" s="568" t="s">
        <v>5733</v>
      </c>
      <c r="E294" s="1184">
        <v>2002</v>
      </c>
      <c r="F294" s="1150" t="s">
        <v>2698</v>
      </c>
      <c r="G294" s="588" t="s">
        <v>2699</v>
      </c>
      <c r="H294" s="588" t="s">
        <v>2714</v>
      </c>
      <c r="I294" s="1150" t="s">
        <v>5734</v>
      </c>
      <c r="J294" s="1286">
        <v>778</v>
      </c>
      <c r="K294" s="1349">
        <v>5412</v>
      </c>
      <c r="L294" s="1349">
        <v>26602</v>
      </c>
      <c r="M294" s="1349">
        <v>48314</v>
      </c>
      <c r="N294" s="1349">
        <f t="shared" si="20"/>
        <v>74916</v>
      </c>
      <c r="O294" s="1351"/>
      <c r="P294" s="600" t="s">
        <v>5735</v>
      </c>
      <c r="Q294" s="1350"/>
      <c r="R294" s="1351"/>
    </row>
    <row r="295" spans="1:18" s="50" customFormat="1" ht="24.95" customHeight="1">
      <c r="A295" s="1184">
        <v>9</v>
      </c>
      <c r="B295" s="1149" t="s">
        <v>2696</v>
      </c>
      <c r="C295" s="1149" t="s">
        <v>2697</v>
      </c>
      <c r="D295" s="568" t="s">
        <v>5736</v>
      </c>
      <c r="E295" s="1150">
        <v>2010</v>
      </c>
      <c r="F295" s="1150" t="s">
        <v>2698</v>
      </c>
      <c r="G295" s="588" t="s">
        <v>2699</v>
      </c>
      <c r="H295" s="588" t="s">
        <v>5737</v>
      </c>
      <c r="I295" s="1150" t="s">
        <v>5738</v>
      </c>
      <c r="J295" s="1286">
        <v>721</v>
      </c>
      <c r="K295" s="1349">
        <v>12922</v>
      </c>
      <c r="L295" s="1349">
        <v>180674</v>
      </c>
      <c r="M295" s="1349">
        <v>609014</v>
      </c>
      <c r="N295" s="1349">
        <f t="shared" si="20"/>
        <v>789688</v>
      </c>
      <c r="O295" s="600"/>
      <c r="P295" s="600" t="s">
        <v>5735</v>
      </c>
      <c r="Q295" s="600"/>
      <c r="R295" s="600"/>
    </row>
    <row r="296" spans="1:18" s="50" customFormat="1" ht="24.95" customHeight="1">
      <c r="A296" s="1184">
        <v>10</v>
      </c>
      <c r="B296" s="1149" t="s">
        <v>2696</v>
      </c>
      <c r="C296" s="1149" t="s">
        <v>2697</v>
      </c>
      <c r="D296" s="1150" t="s">
        <v>5739</v>
      </c>
      <c r="E296" s="1150">
        <v>2015</v>
      </c>
      <c r="F296" s="1150" t="s">
        <v>2698</v>
      </c>
      <c r="G296" s="588" t="s">
        <v>2699</v>
      </c>
      <c r="H296" s="588" t="s">
        <v>5740</v>
      </c>
      <c r="I296" s="1150" t="s">
        <v>5741</v>
      </c>
      <c r="J296" s="1352">
        <v>1017</v>
      </c>
      <c r="K296" s="1353">
        <v>8914</v>
      </c>
      <c r="L296" s="1353">
        <v>107281</v>
      </c>
      <c r="M296" s="1353">
        <v>170098</v>
      </c>
      <c r="N296" s="1349">
        <f t="shared" si="20"/>
        <v>277379</v>
      </c>
      <c r="O296" s="600"/>
      <c r="P296" s="600" t="s">
        <v>5735</v>
      </c>
      <c r="Q296" s="1350"/>
      <c r="R296" s="600"/>
    </row>
    <row r="297" spans="1:18" s="50" customFormat="1" ht="24.95" customHeight="1">
      <c r="A297" s="1184">
        <v>11</v>
      </c>
      <c r="B297" s="1149" t="s">
        <v>2696</v>
      </c>
      <c r="C297" s="1149" t="s">
        <v>2697</v>
      </c>
      <c r="D297" s="1150" t="s">
        <v>5742</v>
      </c>
      <c r="E297" s="1150">
        <v>2014</v>
      </c>
      <c r="F297" s="1150" t="s">
        <v>2691</v>
      </c>
      <c r="G297" s="588" t="s">
        <v>2699</v>
      </c>
      <c r="H297" s="588" t="s">
        <v>5743</v>
      </c>
      <c r="I297" s="1150" t="s">
        <v>5744</v>
      </c>
      <c r="J297" s="1352">
        <v>1342.28</v>
      </c>
      <c r="K297" s="1353">
        <v>13298</v>
      </c>
      <c r="L297" s="1353">
        <v>86887</v>
      </c>
      <c r="M297" s="1353">
        <v>318196</v>
      </c>
      <c r="N297" s="1349">
        <f t="shared" si="20"/>
        <v>405083</v>
      </c>
      <c r="O297" s="600"/>
      <c r="P297" s="600" t="s">
        <v>5735</v>
      </c>
      <c r="Q297" s="1350"/>
      <c r="R297" s="1149"/>
    </row>
    <row r="298" spans="1:18" s="50" customFormat="1" ht="24.95" customHeight="1">
      <c r="A298" s="1184">
        <v>12</v>
      </c>
      <c r="B298" s="1149" t="s">
        <v>2696</v>
      </c>
      <c r="C298" s="1149" t="s">
        <v>2697</v>
      </c>
      <c r="D298" s="1150" t="s">
        <v>5745</v>
      </c>
      <c r="E298" s="1150">
        <v>2017</v>
      </c>
      <c r="F298" s="1150" t="s">
        <v>2691</v>
      </c>
      <c r="G298" s="588" t="s">
        <v>2699</v>
      </c>
      <c r="H298" s="588" t="s">
        <v>5746</v>
      </c>
      <c r="I298" s="1150" t="s">
        <v>5747</v>
      </c>
      <c r="J298" s="1352">
        <v>877.22</v>
      </c>
      <c r="K298" s="1353">
        <v>9550</v>
      </c>
      <c r="L298" s="1353">
        <v>239044</v>
      </c>
      <c r="M298" s="1353">
        <v>180521</v>
      </c>
      <c r="N298" s="1349">
        <f t="shared" si="20"/>
        <v>419565</v>
      </c>
      <c r="O298" s="600"/>
      <c r="P298" s="600" t="s">
        <v>5735</v>
      </c>
      <c r="Q298" s="1350"/>
      <c r="R298" s="1149"/>
    </row>
    <row r="299" spans="1:18" s="50" customFormat="1" ht="24.95" customHeight="1">
      <c r="A299" s="1184">
        <v>13</v>
      </c>
      <c r="B299" s="588" t="s">
        <v>3344</v>
      </c>
      <c r="C299" s="588" t="s">
        <v>2801</v>
      </c>
      <c r="D299" s="1150" t="s">
        <v>1962</v>
      </c>
      <c r="E299" s="1354">
        <v>1997</v>
      </c>
      <c r="F299" s="1150" t="s">
        <v>2698</v>
      </c>
      <c r="G299" s="588" t="s">
        <v>2790</v>
      </c>
      <c r="H299" s="588" t="s">
        <v>5748</v>
      </c>
      <c r="I299" s="1054" t="s">
        <v>5749</v>
      </c>
      <c r="J299" s="1347">
        <v>0</v>
      </c>
      <c r="K299" s="1355">
        <v>3155</v>
      </c>
      <c r="L299" s="1355">
        <v>0</v>
      </c>
      <c r="M299" s="1355">
        <v>54629</v>
      </c>
      <c r="N299" s="1349">
        <f t="shared" si="20"/>
        <v>54629</v>
      </c>
      <c r="O299" s="600"/>
      <c r="P299" s="600" t="s">
        <v>5750</v>
      </c>
      <c r="Q299" s="1149"/>
      <c r="R299" s="600"/>
    </row>
    <row r="300" spans="1:18" s="50" customFormat="1" ht="24.95" customHeight="1">
      <c r="A300" s="1184">
        <v>14</v>
      </c>
      <c r="B300" s="588" t="s">
        <v>3344</v>
      </c>
      <c r="C300" s="588" t="s">
        <v>2801</v>
      </c>
      <c r="D300" s="1150" t="s">
        <v>5751</v>
      </c>
      <c r="E300" s="1354">
        <v>2003</v>
      </c>
      <c r="F300" s="1150" t="s">
        <v>2698</v>
      </c>
      <c r="G300" s="588" t="s">
        <v>2790</v>
      </c>
      <c r="H300" s="588" t="s">
        <v>5752</v>
      </c>
      <c r="I300" s="1054">
        <v>212</v>
      </c>
      <c r="J300" s="1347">
        <v>962</v>
      </c>
      <c r="K300" s="1355">
        <v>8596</v>
      </c>
      <c r="L300" s="1355">
        <v>191758</v>
      </c>
      <c r="M300" s="1355">
        <v>454376</v>
      </c>
      <c r="N300" s="1349">
        <f t="shared" si="20"/>
        <v>646134</v>
      </c>
      <c r="O300" s="600"/>
      <c r="P300" s="600" t="s">
        <v>5735</v>
      </c>
      <c r="Q300" s="1149"/>
      <c r="R300" s="600"/>
    </row>
    <row r="301" spans="1:18" s="50" customFormat="1" ht="24.95" customHeight="1">
      <c r="A301" s="1184">
        <v>15</v>
      </c>
      <c r="B301" s="588" t="s">
        <v>3344</v>
      </c>
      <c r="C301" s="588" t="s">
        <v>2801</v>
      </c>
      <c r="D301" s="1184" t="s">
        <v>5753</v>
      </c>
      <c r="E301" s="1356">
        <v>2013</v>
      </c>
      <c r="F301" s="1150" t="s">
        <v>2698</v>
      </c>
      <c r="G301" s="588" t="s">
        <v>2790</v>
      </c>
      <c r="H301" s="588" t="s">
        <v>2803</v>
      </c>
      <c r="I301" s="1150" t="s">
        <v>5754</v>
      </c>
      <c r="J301" s="1347">
        <v>1721.6</v>
      </c>
      <c r="K301" s="1355">
        <v>13349</v>
      </c>
      <c r="L301" s="1355">
        <v>541127</v>
      </c>
      <c r="M301" s="1355">
        <v>8498</v>
      </c>
      <c r="N301" s="1349">
        <f t="shared" si="20"/>
        <v>549625</v>
      </c>
      <c r="O301" s="600" t="s">
        <v>5755</v>
      </c>
      <c r="P301" s="600"/>
      <c r="Q301" s="1149"/>
      <c r="R301" s="600"/>
    </row>
    <row r="302" spans="1:18" s="50" customFormat="1" ht="30" customHeight="1">
      <c r="A302" s="1184">
        <v>16</v>
      </c>
      <c r="B302" s="588" t="s">
        <v>3344</v>
      </c>
      <c r="C302" s="588" t="s">
        <v>2801</v>
      </c>
      <c r="D302" s="1184" t="s">
        <v>5756</v>
      </c>
      <c r="E302" s="1356">
        <v>2011</v>
      </c>
      <c r="F302" s="1150" t="s">
        <v>2691</v>
      </c>
      <c r="G302" s="588" t="s">
        <v>2782</v>
      </c>
      <c r="H302" s="588" t="s">
        <v>5757</v>
      </c>
      <c r="I302" s="1150" t="s">
        <v>5758</v>
      </c>
      <c r="J302" s="1347">
        <v>1062</v>
      </c>
      <c r="K302" s="1355">
        <v>13398</v>
      </c>
      <c r="L302" s="1355">
        <v>80169</v>
      </c>
      <c r="M302" s="1355">
        <v>149387</v>
      </c>
      <c r="N302" s="1349">
        <f t="shared" si="20"/>
        <v>229556</v>
      </c>
      <c r="O302" s="600"/>
      <c r="P302" s="1055" t="s">
        <v>5759</v>
      </c>
      <c r="Q302" s="1149"/>
      <c r="R302" s="600"/>
    </row>
    <row r="303" spans="1:18" s="50" customFormat="1" ht="24.95" customHeight="1">
      <c r="A303" s="1184">
        <v>17</v>
      </c>
      <c r="B303" s="588" t="s">
        <v>3344</v>
      </c>
      <c r="C303" s="588" t="s">
        <v>2801</v>
      </c>
      <c r="D303" s="1184" t="s">
        <v>5760</v>
      </c>
      <c r="E303" s="1356">
        <v>2014</v>
      </c>
      <c r="F303" s="1150" t="s">
        <v>5761</v>
      </c>
      <c r="G303" s="588" t="s">
        <v>2790</v>
      </c>
      <c r="H303" s="588" t="s">
        <v>5748</v>
      </c>
      <c r="I303" s="1150" t="s">
        <v>5762</v>
      </c>
      <c r="J303" s="1286">
        <v>2414</v>
      </c>
      <c r="K303" s="1357">
        <v>18604</v>
      </c>
      <c r="L303" s="1357">
        <v>405520</v>
      </c>
      <c r="M303" s="1357">
        <v>661968</v>
      </c>
      <c r="N303" s="1349">
        <f t="shared" si="20"/>
        <v>1067488</v>
      </c>
      <c r="O303" s="600"/>
      <c r="P303" s="1149"/>
      <c r="Q303" s="1149" t="s">
        <v>5763</v>
      </c>
      <c r="R303" s="600"/>
    </row>
    <row r="304" spans="1:18" s="50" customFormat="1" ht="24.95" customHeight="1">
      <c r="A304" s="1184">
        <v>18</v>
      </c>
      <c r="B304" s="588" t="s">
        <v>3344</v>
      </c>
      <c r="C304" s="588" t="s">
        <v>2801</v>
      </c>
      <c r="D304" s="1150" t="s">
        <v>5764</v>
      </c>
      <c r="E304" s="1149">
        <v>1994</v>
      </c>
      <c r="F304" s="1149" t="s">
        <v>2691</v>
      </c>
      <c r="G304" s="1150" t="s">
        <v>2782</v>
      </c>
      <c r="H304" s="1150" t="s">
        <v>5765</v>
      </c>
      <c r="I304" s="1150" t="s">
        <v>5766</v>
      </c>
      <c r="J304" s="1310">
        <v>1626</v>
      </c>
      <c r="K304" s="1152">
        <v>13243</v>
      </c>
      <c r="L304" s="1152">
        <v>460326</v>
      </c>
      <c r="M304" s="1152">
        <v>128457</v>
      </c>
      <c r="N304" s="1349">
        <f t="shared" si="20"/>
        <v>588783</v>
      </c>
      <c r="O304" s="1149" t="s">
        <v>5755</v>
      </c>
      <c r="P304" s="1149"/>
      <c r="Q304" s="600"/>
      <c r="R304" s="600"/>
    </row>
    <row r="305" spans="1:18" s="50" customFormat="1" ht="30" customHeight="1">
      <c r="A305" s="1184">
        <v>19</v>
      </c>
      <c r="B305" s="588" t="s">
        <v>3344</v>
      </c>
      <c r="C305" s="588" t="s">
        <v>2801</v>
      </c>
      <c r="D305" s="1150" t="s">
        <v>5767</v>
      </c>
      <c r="E305" s="1149">
        <v>2017</v>
      </c>
      <c r="F305" s="1149" t="s">
        <v>2781</v>
      </c>
      <c r="G305" s="1150" t="s">
        <v>2782</v>
      </c>
      <c r="H305" s="1150" t="s">
        <v>5768</v>
      </c>
      <c r="I305" s="1150" t="s">
        <v>5769</v>
      </c>
      <c r="J305" s="1310">
        <v>1298</v>
      </c>
      <c r="K305" s="1152">
        <v>23578</v>
      </c>
      <c r="L305" s="1152">
        <v>311556</v>
      </c>
      <c r="M305" s="1152">
        <v>32412</v>
      </c>
      <c r="N305" s="1349">
        <f t="shared" si="20"/>
        <v>343968</v>
      </c>
      <c r="O305" s="600"/>
      <c r="P305" s="600"/>
      <c r="Q305" s="600"/>
      <c r="R305" s="1358" t="s">
        <v>5770</v>
      </c>
    </row>
    <row r="306" spans="1:18" s="50" customFormat="1" ht="30" customHeight="1">
      <c r="A306" s="1184">
        <v>20</v>
      </c>
      <c r="B306" s="588" t="s">
        <v>3344</v>
      </c>
      <c r="C306" s="588" t="s">
        <v>2801</v>
      </c>
      <c r="D306" s="1150" t="s">
        <v>5771</v>
      </c>
      <c r="E306" s="1149">
        <v>2017</v>
      </c>
      <c r="F306" s="1149" t="s">
        <v>2781</v>
      </c>
      <c r="G306" s="1150" t="s">
        <v>2782</v>
      </c>
      <c r="H306" s="1150" t="s">
        <v>5757</v>
      </c>
      <c r="I306" s="1150" t="s">
        <v>5772</v>
      </c>
      <c r="J306" s="1310">
        <v>1373</v>
      </c>
      <c r="K306" s="1152">
        <v>15362</v>
      </c>
      <c r="L306" s="1152">
        <v>156239</v>
      </c>
      <c r="M306" s="1152">
        <v>217372</v>
      </c>
      <c r="N306" s="1349">
        <f t="shared" si="20"/>
        <v>373611</v>
      </c>
      <c r="O306" s="600"/>
      <c r="P306" s="600"/>
      <c r="Q306" s="600"/>
      <c r="R306" s="1358" t="s">
        <v>5770</v>
      </c>
    </row>
    <row r="307" spans="1:18" s="50" customFormat="1" ht="30" customHeight="1">
      <c r="A307" s="1184">
        <v>21</v>
      </c>
      <c r="B307" s="588" t="s">
        <v>3344</v>
      </c>
      <c r="C307" s="588" t="s">
        <v>2801</v>
      </c>
      <c r="D307" s="1150" t="s">
        <v>5773</v>
      </c>
      <c r="E307" s="1149">
        <v>2017</v>
      </c>
      <c r="F307" s="1149" t="s">
        <v>2781</v>
      </c>
      <c r="G307" s="1150" t="s">
        <v>2782</v>
      </c>
      <c r="H307" s="1150" t="s">
        <v>5774</v>
      </c>
      <c r="I307" s="1150" t="s">
        <v>5775</v>
      </c>
      <c r="J307" s="1310">
        <v>1785</v>
      </c>
      <c r="K307" s="1152">
        <v>35111</v>
      </c>
      <c r="L307" s="1152">
        <v>590291</v>
      </c>
      <c r="M307" s="1152">
        <v>75410</v>
      </c>
      <c r="N307" s="1349">
        <f t="shared" si="20"/>
        <v>665701</v>
      </c>
      <c r="O307" s="600"/>
      <c r="P307" s="600"/>
      <c r="Q307" s="600"/>
      <c r="R307" s="1358" t="s">
        <v>5770</v>
      </c>
    </row>
    <row r="308" spans="1:18" ht="26.25" customHeight="1">
      <c r="A308" s="1184">
        <v>22</v>
      </c>
      <c r="B308" s="1149" t="s">
        <v>2617</v>
      </c>
      <c r="C308" s="1149" t="s">
        <v>2876</v>
      </c>
      <c r="D308" s="1149" t="s">
        <v>5776</v>
      </c>
      <c r="E308" s="1149">
        <v>2011</v>
      </c>
      <c r="F308" s="1149" t="s">
        <v>225</v>
      </c>
      <c r="G308" s="1150" t="s">
        <v>2878</v>
      </c>
      <c r="H308" s="1150" t="s">
        <v>2900</v>
      </c>
      <c r="I308" s="1151" t="s">
        <v>5777</v>
      </c>
      <c r="J308" s="1310">
        <v>1152.79</v>
      </c>
      <c r="K308" s="1152">
        <v>14662</v>
      </c>
      <c r="L308" s="1152">
        <v>206428</v>
      </c>
      <c r="M308" s="1152">
        <v>2887348</v>
      </c>
      <c r="N308" s="1349">
        <f t="shared" si="20"/>
        <v>3093776</v>
      </c>
      <c r="O308" s="600"/>
      <c r="P308" s="600" t="s">
        <v>5778</v>
      </c>
      <c r="Q308" s="1149"/>
      <c r="R308" s="600"/>
    </row>
    <row r="309" spans="1:18" ht="24.95" customHeight="1">
      <c r="A309" s="1184">
        <v>23</v>
      </c>
      <c r="B309" s="1149" t="s">
        <v>2617</v>
      </c>
      <c r="C309" s="1149" t="s">
        <v>2876</v>
      </c>
      <c r="D309" s="1149" t="s">
        <v>5779</v>
      </c>
      <c r="E309" s="1149">
        <v>2001</v>
      </c>
      <c r="F309" s="1149" t="s">
        <v>225</v>
      </c>
      <c r="G309" s="1150" t="s">
        <v>2878</v>
      </c>
      <c r="H309" s="1150" t="s">
        <v>5780</v>
      </c>
      <c r="I309" s="1150" t="s">
        <v>5781</v>
      </c>
      <c r="J309" s="1310">
        <v>1011.12</v>
      </c>
      <c r="K309" s="1152">
        <v>8186</v>
      </c>
      <c r="L309" s="1152">
        <v>169324</v>
      </c>
      <c r="M309" s="1152">
        <v>88070</v>
      </c>
      <c r="N309" s="1349">
        <f t="shared" si="20"/>
        <v>257394</v>
      </c>
      <c r="O309" s="1055" t="s">
        <v>5782</v>
      </c>
      <c r="P309" s="600"/>
      <c r="Q309" s="600"/>
      <c r="R309" s="600"/>
    </row>
    <row r="310" spans="1:18" ht="24.95" customHeight="1">
      <c r="A310" s="1184">
        <v>24</v>
      </c>
      <c r="B310" s="1149" t="s">
        <v>2617</v>
      </c>
      <c r="C310" s="1149" t="s">
        <v>2876</v>
      </c>
      <c r="D310" s="1149" t="s">
        <v>5783</v>
      </c>
      <c r="E310" s="1149">
        <v>1995</v>
      </c>
      <c r="F310" s="1149" t="s">
        <v>225</v>
      </c>
      <c r="G310" s="1150" t="s">
        <v>2878</v>
      </c>
      <c r="H310" s="1150" t="s">
        <v>2879</v>
      </c>
      <c r="I310" s="1150" t="s">
        <v>5784</v>
      </c>
      <c r="J310" s="1310">
        <v>441.2</v>
      </c>
      <c r="K310" s="1152">
        <v>6724</v>
      </c>
      <c r="L310" s="1152">
        <v>28795</v>
      </c>
      <c r="M310" s="1152">
        <v>258201</v>
      </c>
      <c r="N310" s="1349">
        <f t="shared" si="20"/>
        <v>286996</v>
      </c>
      <c r="O310" s="1055" t="s">
        <v>5782</v>
      </c>
      <c r="P310" s="600"/>
      <c r="Q310" s="1149"/>
      <c r="R310" s="600"/>
    </row>
    <row r="311" spans="1:18" s="50" customFormat="1" ht="24.95" customHeight="1">
      <c r="A311" s="1184">
        <v>25</v>
      </c>
      <c r="B311" s="1149" t="s">
        <v>3344</v>
      </c>
      <c r="C311" s="1149" t="s">
        <v>2906</v>
      </c>
      <c r="D311" s="1149" t="s">
        <v>5785</v>
      </c>
      <c r="E311" s="1149">
        <v>1994</v>
      </c>
      <c r="F311" s="1149" t="s">
        <v>2698</v>
      </c>
      <c r="G311" s="1150" t="s">
        <v>2919</v>
      </c>
      <c r="H311" s="1150" t="s">
        <v>5786</v>
      </c>
      <c r="I311" s="1151" t="s">
        <v>5787</v>
      </c>
      <c r="J311" s="1310">
        <v>848</v>
      </c>
      <c r="K311" s="1152">
        <v>9794</v>
      </c>
      <c r="L311" s="1152">
        <v>22117</v>
      </c>
      <c r="M311" s="1152">
        <v>68865</v>
      </c>
      <c r="N311" s="1349">
        <f t="shared" si="20"/>
        <v>90982</v>
      </c>
      <c r="O311" s="600" t="s">
        <v>5788</v>
      </c>
      <c r="P311" s="600"/>
      <c r="Q311" s="1149"/>
      <c r="R311" s="600"/>
    </row>
    <row r="312" spans="1:18" s="50" customFormat="1" ht="24.95" customHeight="1">
      <c r="A312" s="1184">
        <v>26</v>
      </c>
      <c r="B312" s="1149" t="s">
        <v>3344</v>
      </c>
      <c r="C312" s="1149" t="s">
        <v>2906</v>
      </c>
      <c r="D312" s="1149" t="s">
        <v>5789</v>
      </c>
      <c r="E312" s="1149">
        <v>2008</v>
      </c>
      <c r="F312" s="1149" t="s">
        <v>2691</v>
      </c>
      <c r="G312" s="1150" t="s">
        <v>2908</v>
      </c>
      <c r="H312" s="1150" t="s">
        <v>5790</v>
      </c>
      <c r="I312" s="1150" t="s">
        <v>5791</v>
      </c>
      <c r="J312" s="1310">
        <v>582</v>
      </c>
      <c r="K312" s="1152">
        <v>7857</v>
      </c>
      <c r="L312" s="1152">
        <v>31755</v>
      </c>
      <c r="M312" s="1152">
        <v>33627</v>
      </c>
      <c r="N312" s="1349">
        <f t="shared" si="20"/>
        <v>65382</v>
      </c>
      <c r="O312" s="600" t="s">
        <v>5792</v>
      </c>
      <c r="P312" s="600"/>
      <c r="Q312" s="600"/>
      <c r="R312" s="600"/>
    </row>
    <row r="313" spans="1:18" s="50" customFormat="1" ht="24.95" customHeight="1">
      <c r="A313" s="1184">
        <v>27</v>
      </c>
      <c r="B313" s="1149" t="s">
        <v>3344</v>
      </c>
      <c r="C313" s="1149" t="s">
        <v>2937</v>
      </c>
      <c r="D313" s="1149" t="s">
        <v>5793</v>
      </c>
      <c r="E313" s="1149">
        <v>2009</v>
      </c>
      <c r="F313" s="1149" t="s">
        <v>2698</v>
      </c>
      <c r="G313" s="1150" t="s">
        <v>5794</v>
      </c>
      <c r="H313" s="1150" t="s">
        <v>5795</v>
      </c>
      <c r="I313" s="1151" t="s">
        <v>5796</v>
      </c>
      <c r="J313" s="1347">
        <v>619</v>
      </c>
      <c r="K313" s="1348">
        <v>8096</v>
      </c>
      <c r="L313" s="1348">
        <v>70197</v>
      </c>
      <c r="M313" s="1348">
        <v>97089</v>
      </c>
      <c r="N313" s="1349">
        <f t="shared" si="20"/>
        <v>167286</v>
      </c>
      <c r="O313" s="600" t="s">
        <v>5788</v>
      </c>
      <c r="P313" s="600"/>
      <c r="Q313" s="1149"/>
      <c r="R313" s="600"/>
    </row>
    <row r="314" spans="1:18" s="50" customFormat="1" ht="24.95" customHeight="1">
      <c r="A314" s="1184">
        <v>28</v>
      </c>
      <c r="B314" s="1149" t="s">
        <v>3344</v>
      </c>
      <c r="C314" s="1149" t="s">
        <v>2937</v>
      </c>
      <c r="D314" s="1149" t="s">
        <v>5797</v>
      </c>
      <c r="E314" s="1149">
        <v>1999</v>
      </c>
      <c r="F314" s="1149" t="s">
        <v>2698</v>
      </c>
      <c r="G314" s="1150" t="s">
        <v>5794</v>
      </c>
      <c r="H314" s="1150" t="s">
        <v>5798</v>
      </c>
      <c r="I314" s="1151" t="s">
        <v>5799</v>
      </c>
      <c r="J314" s="1347">
        <v>931</v>
      </c>
      <c r="K314" s="1348">
        <v>11124</v>
      </c>
      <c r="L314" s="1348">
        <v>201672</v>
      </c>
      <c r="M314" s="1348">
        <v>175119</v>
      </c>
      <c r="N314" s="1349">
        <f t="shared" si="20"/>
        <v>376791</v>
      </c>
      <c r="O314" s="600" t="s">
        <v>5800</v>
      </c>
      <c r="P314" s="600"/>
      <c r="Q314" s="1149"/>
      <c r="R314" s="600"/>
    </row>
    <row r="315" spans="1:18" s="50" customFormat="1" ht="24.95" customHeight="1">
      <c r="A315" s="1184">
        <v>29</v>
      </c>
      <c r="B315" s="1149" t="s">
        <v>3344</v>
      </c>
      <c r="C315" s="1149" t="s">
        <v>2937</v>
      </c>
      <c r="D315" s="1149" t="s">
        <v>5801</v>
      </c>
      <c r="E315" s="1149">
        <v>2007</v>
      </c>
      <c r="F315" s="1149" t="s">
        <v>2698</v>
      </c>
      <c r="G315" s="1150" t="s">
        <v>5794</v>
      </c>
      <c r="H315" s="1150" t="s">
        <v>2987</v>
      </c>
      <c r="I315" s="1151" t="s">
        <v>5802</v>
      </c>
      <c r="J315" s="1347">
        <v>1354</v>
      </c>
      <c r="K315" s="1348">
        <v>13511</v>
      </c>
      <c r="L315" s="1348">
        <v>109420</v>
      </c>
      <c r="M315" s="1348">
        <v>98480</v>
      </c>
      <c r="N315" s="1349">
        <f t="shared" si="20"/>
        <v>207900</v>
      </c>
      <c r="O315" s="600" t="s">
        <v>5788</v>
      </c>
      <c r="P315" s="600"/>
      <c r="Q315" s="1149"/>
      <c r="R315" s="600"/>
    </row>
    <row r="316" spans="1:18" s="50" customFormat="1" ht="24.95" customHeight="1">
      <c r="A316" s="1184">
        <v>30</v>
      </c>
      <c r="B316" s="1149" t="s">
        <v>3344</v>
      </c>
      <c r="C316" s="1149" t="s">
        <v>2937</v>
      </c>
      <c r="D316" s="1149" t="s">
        <v>5803</v>
      </c>
      <c r="E316" s="1149">
        <v>1993</v>
      </c>
      <c r="F316" s="1149" t="s">
        <v>2698</v>
      </c>
      <c r="G316" s="1150" t="s">
        <v>5794</v>
      </c>
      <c r="H316" s="1150" t="s">
        <v>5804</v>
      </c>
      <c r="I316" s="1151" t="s">
        <v>5805</v>
      </c>
      <c r="J316" s="1347">
        <v>1111</v>
      </c>
      <c r="K316" s="1348">
        <v>14050</v>
      </c>
      <c r="L316" s="1348">
        <v>276943</v>
      </c>
      <c r="M316" s="1348">
        <v>67038</v>
      </c>
      <c r="N316" s="1349">
        <f t="shared" si="20"/>
        <v>343981</v>
      </c>
      <c r="O316" s="600" t="s">
        <v>5782</v>
      </c>
      <c r="P316" s="600"/>
      <c r="Q316" s="1149"/>
      <c r="R316" s="600"/>
    </row>
    <row r="317" spans="1:18" s="50" customFormat="1" ht="24.95" customHeight="1">
      <c r="A317" s="1184">
        <v>31</v>
      </c>
      <c r="B317" s="1149" t="s">
        <v>3344</v>
      </c>
      <c r="C317" s="1149" t="s">
        <v>2937</v>
      </c>
      <c r="D317" s="1149" t="s">
        <v>5806</v>
      </c>
      <c r="E317" s="1149">
        <v>1999</v>
      </c>
      <c r="F317" s="1149" t="s">
        <v>2698</v>
      </c>
      <c r="G317" s="1150" t="s">
        <v>5794</v>
      </c>
      <c r="H317" s="1150" t="s">
        <v>5807</v>
      </c>
      <c r="I317" s="1151" t="s">
        <v>5808</v>
      </c>
      <c r="J317" s="1310">
        <v>465</v>
      </c>
      <c r="K317" s="1152">
        <v>7300</v>
      </c>
      <c r="L317" s="1152">
        <v>62758</v>
      </c>
      <c r="M317" s="1152">
        <v>32631</v>
      </c>
      <c r="N317" s="1349">
        <f t="shared" si="20"/>
        <v>95389</v>
      </c>
      <c r="O317" s="600" t="s">
        <v>5788</v>
      </c>
      <c r="P317" s="600"/>
      <c r="Q317" s="1149"/>
      <c r="R317" s="600"/>
    </row>
    <row r="318" spans="1:18" s="50" customFormat="1" ht="24.95" customHeight="1">
      <c r="A318" s="1184">
        <v>32</v>
      </c>
      <c r="B318" s="1149" t="s">
        <v>3344</v>
      </c>
      <c r="C318" s="1149" t="s">
        <v>2937</v>
      </c>
      <c r="D318" s="1149" t="s">
        <v>5809</v>
      </c>
      <c r="E318" s="1149">
        <v>2016</v>
      </c>
      <c r="F318" s="1149" t="s">
        <v>2781</v>
      </c>
      <c r="G318" s="1150" t="s">
        <v>5794</v>
      </c>
      <c r="H318" s="1150" t="s">
        <v>5804</v>
      </c>
      <c r="I318" s="1150" t="s">
        <v>5810</v>
      </c>
      <c r="J318" s="1310">
        <v>1958</v>
      </c>
      <c r="K318" s="1152">
        <v>18848</v>
      </c>
      <c r="L318" s="1152">
        <v>441734</v>
      </c>
      <c r="M318" s="1152">
        <v>349637</v>
      </c>
      <c r="N318" s="1349">
        <f t="shared" si="20"/>
        <v>791371</v>
      </c>
      <c r="O318" s="600" t="s">
        <v>5800</v>
      </c>
      <c r="P318" s="600"/>
      <c r="Q318" s="600"/>
      <c r="R318" s="600"/>
    </row>
    <row r="319" spans="1:18" s="50" customFormat="1" ht="24.95" customHeight="1">
      <c r="A319" s="1184">
        <v>33</v>
      </c>
      <c r="B319" s="1149" t="s">
        <v>3344</v>
      </c>
      <c r="C319" s="1149" t="s">
        <v>2937</v>
      </c>
      <c r="D319" s="1149" t="s">
        <v>5811</v>
      </c>
      <c r="E319" s="1149">
        <v>2016</v>
      </c>
      <c r="F319" s="1149" t="s">
        <v>2781</v>
      </c>
      <c r="G319" s="1150" t="s">
        <v>5794</v>
      </c>
      <c r="H319" s="1150" t="s">
        <v>5795</v>
      </c>
      <c r="I319" s="1150" t="s">
        <v>5812</v>
      </c>
      <c r="J319" s="1310">
        <v>2643</v>
      </c>
      <c r="K319" s="1152">
        <v>17281</v>
      </c>
      <c r="L319" s="1152">
        <v>608091</v>
      </c>
      <c r="M319" s="1152">
        <v>320796</v>
      </c>
      <c r="N319" s="1349">
        <f t="shared" si="20"/>
        <v>928887</v>
      </c>
      <c r="O319" s="600" t="s">
        <v>5800</v>
      </c>
      <c r="P319" s="600"/>
      <c r="Q319" s="1149"/>
      <c r="R319" s="600"/>
    </row>
    <row r="320" spans="1:18" s="50" customFormat="1" ht="24.95" customHeight="1">
      <c r="A320" s="1184">
        <v>34</v>
      </c>
      <c r="B320" s="1149" t="s">
        <v>3344</v>
      </c>
      <c r="C320" s="1149" t="s">
        <v>2937</v>
      </c>
      <c r="D320" s="1149" t="s">
        <v>5813</v>
      </c>
      <c r="E320" s="1149">
        <v>2016</v>
      </c>
      <c r="F320" s="1149" t="s">
        <v>2781</v>
      </c>
      <c r="G320" s="1150" t="s">
        <v>5794</v>
      </c>
      <c r="H320" s="1150" t="s">
        <v>2987</v>
      </c>
      <c r="I320" s="1150" t="s">
        <v>5814</v>
      </c>
      <c r="J320" s="1310">
        <v>1549</v>
      </c>
      <c r="K320" s="1152">
        <v>14276</v>
      </c>
      <c r="L320" s="1152">
        <v>200797</v>
      </c>
      <c r="M320" s="1152">
        <v>508470</v>
      </c>
      <c r="N320" s="1349">
        <f t="shared" si="20"/>
        <v>709267</v>
      </c>
      <c r="O320" s="600" t="s">
        <v>5800</v>
      </c>
      <c r="P320" s="600"/>
      <c r="Q320" s="1149"/>
      <c r="R320" s="1149"/>
    </row>
    <row r="321" spans="1:18" s="50" customFormat="1" ht="24.95" customHeight="1">
      <c r="A321" s="1184">
        <v>35</v>
      </c>
      <c r="B321" s="1149" t="s">
        <v>3344</v>
      </c>
      <c r="C321" s="1149" t="s">
        <v>2981</v>
      </c>
      <c r="D321" s="1149" t="s">
        <v>5815</v>
      </c>
      <c r="E321" s="1149">
        <v>2017</v>
      </c>
      <c r="F321" s="1149" t="s">
        <v>2698</v>
      </c>
      <c r="G321" s="1150" t="s">
        <v>5816</v>
      </c>
      <c r="H321" s="1150" t="s">
        <v>5817</v>
      </c>
      <c r="I321" s="1151" t="s">
        <v>5818</v>
      </c>
      <c r="J321" s="1310">
        <v>1879</v>
      </c>
      <c r="K321" s="1152">
        <v>22219</v>
      </c>
      <c r="L321" s="1152">
        <v>873265</v>
      </c>
      <c r="M321" s="1152">
        <v>228700</v>
      </c>
      <c r="N321" s="1349">
        <f t="shared" si="20"/>
        <v>1101965</v>
      </c>
      <c r="O321" s="600"/>
      <c r="P321" s="600" t="s">
        <v>5750</v>
      </c>
      <c r="Q321" s="1149"/>
      <c r="R321" s="600"/>
    </row>
    <row r="322" spans="1:18" s="50" customFormat="1" ht="24.95" customHeight="1">
      <c r="A322" s="1184">
        <v>36</v>
      </c>
      <c r="B322" s="1149" t="s">
        <v>2696</v>
      </c>
      <c r="C322" s="1149" t="s">
        <v>2981</v>
      </c>
      <c r="D322" s="1149" t="s">
        <v>5819</v>
      </c>
      <c r="E322" s="1149">
        <v>2017</v>
      </c>
      <c r="F322" s="1149" t="s">
        <v>2691</v>
      </c>
      <c r="G322" s="1150" t="s">
        <v>2983</v>
      </c>
      <c r="H322" s="1150" t="s">
        <v>5820</v>
      </c>
      <c r="I322" s="1150" t="s">
        <v>5821</v>
      </c>
      <c r="J322" s="1310">
        <v>1113</v>
      </c>
      <c r="K322" s="1152">
        <v>12234</v>
      </c>
      <c r="L322" s="1152">
        <v>239385</v>
      </c>
      <c r="M322" s="1152">
        <v>247535</v>
      </c>
      <c r="N322" s="1349">
        <f t="shared" si="20"/>
        <v>486920</v>
      </c>
      <c r="O322" s="600"/>
      <c r="P322" s="600" t="s">
        <v>5750</v>
      </c>
      <c r="Q322" s="600"/>
      <c r="R322" s="600"/>
    </row>
    <row r="323" spans="1:18" s="1051" customFormat="1" ht="38.25" customHeight="1">
      <c r="A323" s="1184">
        <v>37</v>
      </c>
      <c r="B323" s="1149" t="s">
        <v>5822</v>
      </c>
      <c r="C323" s="1149" t="s">
        <v>3067</v>
      </c>
      <c r="D323" s="1149" t="s">
        <v>5823</v>
      </c>
      <c r="E323" s="1149">
        <v>2009</v>
      </c>
      <c r="F323" s="1149" t="s">
        <v>2698</v>
      </c>
      <c r="G323" s="1150" t="s">
        <v>3069</v>
      </c>
      <c r="H323" s="1150" t="s">
        <v>5824</v>
      </c>
      <c r="I323" s="1151" t="s">
        <v>5825</v>
      </c>
      <c r="J323" s="1310">
        <v>1377</v>
      </c>
      <c r="K323" s="1152">
        <v>7538</v>
      </c>
      <c r="L323" s="1152">
        <v>300291</v>
      </c>
      <c r="M323" s="1152">
        <v>126621</v>
      </c>
      <c r="N323" s="1349">
        <f t="shared" si="20"/>
        <v>426912</v>
      </c>
      <c r="O323" s="1351"/>
      <c r="P323" s="600" t="s">
        <v>5750</v>
      </c>
      <c r="Q323" s="1350"/>
      <c r="R323" s="1351"/>
    </row>
    <row r="324" spans="1:18" s="1051" customFormat="1" ht="38.25" customHeight="1">
      <c r="A324" s="1184">
        <v>38</v>
      </c>
      <c r="B324" s="1149" t="s">
        <v>3067</v>
      </c>
      <c r="C324" s="1149" t="s">
        <v>3067</v>
      </c>
      <c r="D324" s="1149" t="s">
        <v>5826</v>
      </c>
      <c r="E324" s="1149">
        <v>1995</v>
      </c>
      <c r="F324" s="1149" t="s">
        <v>2691</v>
      </c>
      <c r="G324" s="1150" t="s">
        <v>3073</v>
      </c>
      <c r="H324" s="1150" t="s">
        <v>3077</v>
      </c>
      <c r="I324" s="1150" t="s">
        <v>5827</v>
      </c>
      <c r="J324" s="1310">
        <v>1513</v>
      </c>
      <c r="K324" s="1152">
        <v>8262</v>
      </c>
      <c r="L324" s="1152">
        <v>534215</v>
      </c>
      <c r="M324" s="1152">
        <v>227102</v>
      </c>
      <c r="N324" s="1349">
        <f t="shared" si="20"/>
        <v>761317</v>
      </c>
      <c r="O324" s="600"/>
      <c r="P324" s="600" t="s">
        <v>5735</v>
      </c>
      <c r="Q324" s="600"/>
      <c r="R324" s="600"/>
    </row>
    <row r="325" spans="1:18" s="1037" customFormat="1" ht="34.5" customHeight="1">
      <c r="A325" s="1184">
        <v>39</v>
      </c>
      <c r="B325" s="1149" t="s">
        <v>3344</v>
      </c>
      <c r="C325" s="1149" t="s">
        <v>3081</v>
      </c>
      <c r="D325" s="1149" t="s">
        <v>5828</v>
      </c>
      <c r="E325" s="1149">
        <v>2012</v>
      </c>
      <c r="F325" s="1149" t="s">
        <v>2698</v>
      </c>
      <c r="G325" s="1150" t="s">
        <v>5829</v>
      </c>
      <c r="H325" s="1150" t="s">
        <v>5830</v>
      </c>
      <c r="I325" s="1151" t="s">
        <v>5831</v>
      </c>
      <c r="J325" s="1310">
        <v>1451</v>
      </c>
      <c r="K325" s="1152">
        <v>10668</v>
      </c>
      <c r="L325" s="1152">
        <v>450640</v>
      </c>
      <c r="M325" s="1152">
        <v>640080</v>
      </c>
      <c r="N325" s="1349">
        <f t="shared" si="20"/>
        <v>1090720</v>
      </c>
      <c r="O325" s="600"/>
      <c r="P325" s="600" t="s">
        <v>5832</v>
      </c>
      <c r="Q325" s="1149"/>
      <c r="R325" s="600"/>
    </row>
    <row r="326" spans="1:18" s="1037" customFormat="1" ht="34.5" customHeight="1">
      <c r="A326" s="1184">
        <v>40</v>
      </c>
      <c r="B326" s="1149" t="s">
        <v>3344</v>
      </c>
      <c r="C326" s="1149" t="s">
        <v>3081</v>
      </c>
      <c r="D326" s="1149" t="s">
        <v>5833</v>
      </c>
      <c r="E326" s="1149">
        <v>1992</v>
      </c>
      <c r="F326" s="1149" t="s">
        <v>2691</v>
      </c>
      <c r="G326" s="1150" t="s">
        <v>5829</v>
      </c>
      <c r="H326" s="1150" t="s">
        <v>5834</v>
      </c>
      <c r="I326" s="1150" t="s">
        <v>5835</v>
      </c>
      <c r="J326" s="1310">
        <v>1560</v>
      </c>
      <c r="K326" s="1152">
        <v>16811</v>
      </c>
      <c r="L326" s="1152">
        <v>671228</v>
      </c>
      <c r="M326" s="1152">
        <v>76309</v>
      </c>
      <c r="N326" s="1349">
        <f t="shared" si="20"/>
        <v>747537</v>
      </c>
      <c r="O326" s="600"/>
      <c r="P326" s="600" t="s">
        <v>5832</v>
      </c>
      <c r="Q326" s="600"/>
      <c r="R326" s="600"/>
    </row>
    <row r="327" spans="1:18" s="50" customFormat="1" ht="34.5" customHeight="1">
      <c r="A327" s="1184">
        <v>41</v>
      </c>
      <c r="B327" s="1149" t="s">
        <v>3344</v>
      </c>
      <c r="C327" s="1149" t="s">
        <v>3081</v>
      </c>
      <c r="D327" s="1149" t="s">
        <v>5836</v>
      </c>
      <c r="E327" s="1149">
        <v>2009</v>
      </c>
      <c r="F327" s="1149" t="s">
        <v>5761</v>
      </c>
      <c r="G327" s="1150" t="s">
        <v>5829</v>
      </c>
      <c r="H327" s="1150" t="s">
        <v>5837</v>
      </c>
      <c r="I327" s="1151" t="s">
        <v>5838</v>
      </c>
      <c r="J327" s="1359">
        <v>5416</v>
      </c>
      <c r="K327" s="1152">
        <v>19807</v>
      </c>
      <c r="L327" s="1198">
        <v>2114507</v>
      </c>
      <c r="M327" s="1198">
        <v>1769119</v>
      </c>
      <c r="N327" s="1349">
        <f t="shared" si="20"/>
        <v>3883626</v>
      </c>
      <c r="O327" s="1055" t="s">
        <v>5839</v>
      </c>
      <c r="P327" s="1055"/>
      <c r="Q327" s="600"/>
      <c r="R327" s="600"/>
    </row>
    <row r="328" spans="1:18" s="50" customFormat="1" ht="24.95" customHeight="1">
      <c r="A328" s="1184">
        <v>42</v>
      </c>
      <c r="B328" s="1149" t="s">
        <v>3344</v>
      </c>
      <c r="C328" s="1149" t="s">
        <v>3125</v>
      </c>
      <c r="D328" s="1149" t="s">
        <v>5840</v>
      </c>
      <c r="E328" s="1149">
        <v>1994</v>
      </c>
      <c r="F328" s="1149" t="s">
        <v>2691</v>
      </c>
      <c r="G328" s="1150" t="s">
        <v>3125</v>
      </c>
      <c r="H328" s="1150" t="s">
        <v>5841</v>
      </c>
      <c r="I328" s="1151" t="s">
        <v>5842</v>
      </c>
      <c r="J328" s="1310">
        <v>777</v>
      </c>
      <c r="K328" s="1152">
        <v>8689</v>
      </c>
      <c r="L328" s="1152">
        <v>124106</v>
      </c>
      <c r="M328" s="1152">
        <v>34287</v>
      </c>
      <c r="N328" s="1349">
        <f t="shared" si="20"/>
        <v>158393</v>
      </c>
      <c r="O328" s="600" t="s">
        <v>5788</v>
      </c>
      <c r="P328" s="600"/>
      <c r="Q328" s="1149"/>
      <c r="R328" s="600"/>
    </row>
    <row r="329" spans="1:18" s="50" customFormat="1" ht="24.95" customHeight="1">
      <c r="A329" s="1184">
        <v>43</v>
      </c>
      <c r="B329" s="1149" t="s">
        <v>2696</v>
      </c>
      <c r="C329" s="1149" t="s">
        <v>3125</v>
      </c>
      <c r="D329" s="1149" t="s">
        <v>5843</v>
      </c>
      <c r="E329" s="1149">
        <v>2006</v>
      </c>
      <c r="F329" s="1149" t="s">
        <v>2691</v>
      </c>
      <c r="G329" s="1150" t="s">
        <v>3125</v>
      </c>
      <c r="H329" s="1150" t="s">
        <v>3178</v>
      </c>
      <c r="I329" s="1150" t="s">
        <v>5844</v>
      </c>
      <c r="J329" s="1310">
        <v>858</v>
      </c>
      <c r="K329" s="1152">
        <v>7131</v>
      </c>
      <c r="L329" s="1152">
        <v>49737</v>
      </c>
      <c r="M329" s="1152">
        <v>25698</v>
      </c>
      <c r="N329" s="1349">
        <f t="shared" si="20"/>
        <v>75435</v>
      </c>
      <c r="O329" s="600" t="s">
        <v>5845</v>
      </c>
      <c r="P329" s="600"/>
      <c r="Q329" s="600"/>
      <c r="R329" s="600"/>
    </row>
    <row r="330" spans="1:18" s="50" customFormat="1" ht="24.95" customHeight="1">
      <c r="A330" s="1184">
        <v>44</v>
      </c>
      <c r="B330" s="1149" t="s">
        <v>2696</v>
      </c>
      <c r="C330" s="1149" t="s">
        <v>3125</v>
      </c>
      <c r="D330" s="1149" t="s">
        <v>5846</v>
      </c>
      <c r="E330" s="1149">
        <v>2017</v>
      </c>
      <c r="F330" s="1149" t="s">
        <v>2781</v>
      </c>
      <c r="G330" s="1150" t="s">
        <v>3125</v>
      </c>
      <c r="H330" s="1150" t="s">
        <v>5847</v>
      </c>
      <c r="I330" s="1150" t="s">
        <v>5848</v>
      </c>
      <c r="J330" s="1310">
        <v>1579</v>
      </c>
      <c r="K330" s="1152">
        <v>14295</v>
      </c>
      <c r="L330" s="1152">
        <v>480056</v>
      </c>
      <c r="M330" s="1152">
        <v>86894</v>
      </c>
      <c r="N330" s="1349">
        <f t="shared" si="20"/>
        <v>566950</v>
      </c>
      <c r="O330" s="600" t="s">
        <v>5730</v>
      </c>
      <c r="P330" s="600"/>
      <c r="Q330" s="600"/>
      <c r="R330" s="600"/>
    </row>
    <row r="331" spans="1:18" s="50" customFormat="1" ht="24.95" customHeight="1">
      <c r="A331" s="1184">
        <v>45</v>
      </c>
      <c r="B331" s="1149" t="s">
        <v>3344</v>
      </c>
      <c r="C331" s="1149" t="s">
        <v>5849</v>
      </c>
      <c r="D331" s="1149" t="s">
        <v>5850</v>
      </c>
      <c r="E331" s="1149">
        <v>1998</v>
      </c>
      <c r="F331" s="1149" t="s">
        <v>2691</v>
      </c>
      <c r="G331" s="1150" t="s">
        <v>5851</v>
      </c>
      <c r="H331" s="1150" t="s">
        <v>5852</v>
      </c>
      <c r="I331" s="1150" t="s">
        <v>5853</v>
      </c>
      <c r="J331" s="1310">
        <v>778</v>
      </c>
      <c r="K331" s="1152">
        <v>9429</v>
      </c>
      <c r="L331" s="1152">
        <v>13752</v>
      </c>
      <c r="M331" s="1152">
        <v>35409</v>
      </c>
      <c r="N331" s="1349">
        <f t="shared" si="20"/>
        <v>49161</v>
      </c>
      <c r="O331" s="1149" t="s">
        <v>5854</v>
      </c>
      <c r="P331" s="600"/>
      <c r="Q331" s="600"/>
      <c r="R331" s="600"/>
    </row>
    <row r="332" spans="1:18" s="50" customFormat="1" ht="24.95" customHeight="1">
      <c r="A332" s="1184">
        <v>46</v>
      </c>
      <c r="B332" s="597" t="s">
        <v>2905</v>
      </c>
      <c r="C332" s="1052" t="s">
        <v>3290</v>
      </c>
      <c r="D332" s="568" t="s">
        <v>5855</v>
      </c>
      <c r="E332" s="1185">
        <v>2015</v>
      </c>
      <c r="F332" s="568" t="s">
        <v>2691</v>
      </c>
      <c r="G332" s="1185" t="s">
        <v>3292</v>
      </c>
      <c r="H332" s="1185" t="s">
        <v>3293</v>
      </c>
      <c r="I332" s="1185" t="s">
        <v>5856</v>
      </c>
      <c r="J332" s="1360">
        <v>1051</v>
      </c>
      <c r="K332" s="1361">
        <v>11522</v>
      </c>
      <c r="L332" s="1362">
        <v>52550</v>
      </c>
      <c r="M332" s="1362">
        <v>263977</v>
      </c>
      <c r="N332" s="1349">
        <f t="shared" si="20"/>
        <v>316527</v>
      </c>
      <c r="O332" s="1363" t="s">
        <v>5857</v>
      </c>
      <c r="P332" s="1363"/>
      <c r="Q332" s="1350"/>
      <c r="R332" s="600"/>
    </row>
    <row r="333" spans="1:18" s="50" customFormat="1" ht="24.95" customHeight="1">
      <c r="A333" s="1184">
        <v>47</v>
      </c>
      <c r="B333" s="1149" t="s">
        <v>2617</v>
      </c>
      <c r="C333" s="1149" t="s">
        <v>3340</v>
      </c>
      <c r="D333" s="1149" t="s">
        <v>5858</v>
      </c>
      <c r="E333" s="1149">
        <v>2015</v>
      </c>
      <c r="F333" s="1149" t="s">
        <v>225</v>
      </c>
      <c r="G333" s="1150" t="s">
        <v>3341</v>
      </c>
      <c r="H333" s="1150" t="s">
        <v>3347</v>
      </c>
      <c r="I333" s="1151" t="s">
        <v>5859</v>
      </c>
      <c r="J333" s="1310">
        <v>1534.31</v>
      </c>
      <c r="K333" s="1364">
        <v>6680</v>
      </c>
      <c r="L333" s="1152">
        <v>872698</v>
      </c>
      <c r="M333" s="1152">
        <v>166532</v>
      </c>
      <c r="N333" s="1349">
        <f t="shared" si="20"/>
        <v>1039230</v>
      </c>
      <c r="O333" s="600"/>
      <c r="P333" s="600" t="s">
        <v>5860</v>
      </c>
      <c r="Q333" s="1149"/>
      <c r="R333" s="600"/>
    </row>
    <row r="334" spans="1:18" s="50" customFormat="1" ht="24.95" customHeight="1">
      <c r="A334" s="1184">
        <v>48</v>
      </c>
      <c r="B334" s="1149" t="s">
        <v>3344</v>
      </c>
      <c r="C334" s="1149" t="s">
        <v>3381</v>
      </c>
      <c r="D334" s="1150" t="s">
        <v>5861</v>
      </c>
      <c r="E334" s="1365">
        <v>2009</v>
      </c>
      <c r="F334" s="1150" t="s">
        <v>2698</v>
      </c>
      <c r="G334" s="588" t="s">
        <v>3383</v>
      </c>
      <c r="H334" s="588" t="s">
        <v>5862</v>
      </c>
      <c r="I334" s="1366" t="s">
        <v>5863</v>
      </c>
      <c r="J334" s="1347">
        <v>634.59</v>
      </c>
      <c r="K334" s="1348">
        <v>7577</v>
      </c>
      <c r="L334" s="1348">
        <v>45158</v>
      </c>
      <c r="M334" s="1348">
        <v>293987</v>
      </c>
      <c r="N334" s="1349">
        <f t="shared" si="20"/>
        <v>339145</v>
      </c>
      <c r="O334" s="600"/>
      <c r="P334" s="600" t="s">
        <v>5735</v>
      </c>
      <c r="Q334" s="1350"/>
      <c r="R334" s="1351"/>
    </row>
    <row r="335" spans="1:18" s="50" customFormat="1" ht="24.95" customHeight="1">
      <c r="A335" s="1184">
        <v>49</v>
      </c>
      <c r="B335" s="1149" t="s">
        <v>3344</v>
      </c>
      <c r="C335" s="1149" t="s">
        <v>3381</v>
      </c>
      <c r="D335" s="1150" t="s">
        <v>5864</v>
      </c>
      <c r="E335" s="1365">
        <v>2008</v>
      </c>
      <c r="F335" s="1150" t="s">
        <v>2698</v>
      </c>
      <c r="G335" s="588" t="s">
        <v>3383</v>
      </c>
      <c r="H335" s="588" t="s">
        <v>5865</v>
      </c>
      <c r="I335" s="1366" t="s">
        <v>5866</v>
      </c>
      <c r="J335" s="1347">
        <v>989.07</v>
      </c>
      <c r="K335" s="1348">
        <v>8140</v>
      </c>
      <c r="L335" s="1348">
        <v>280759</v>
      </c>
      <c r="M335" s="1348">
        <v>151854</v>
      </c>
      <c r="N335" s="1349">
        <f t="shared" si="20"/>
        <v>432613</v>
      </c>
      <c r="O335" s="600" t="s">
        <v>5867</v>
      </c>
      <c r="P335" s="600"/>
      <c r="Q335" s="600"/>
      <c r="R335" s="600"/>
    </row>
    <row r="336" spans="1:18" s="50" customFormat="1" ht="24.95" customHeight="1">
      <c r="A336" s="1184">
        <v>50</v>
      </c>
      <c r="B336" s="1149" t="s">
        <v>3344</v>
      </c>
      <c r="C336" s="1149" t="s">
        <v>3396</v>
      </c>
      <c r="D336" s="1149" t="s">
        <v>5868</v>
      </c>
      <c r="E336" s="1149">
        <v>2017</v>
      </c>
      <c r="F336" s="1149" t="s">
        <v>2698</v>
      </c>
      <c r="G336" s="1150" t="s">
        <v>5869</v>
      </c>
      <c r="H336" s="1150" t="s">
        <v>5870</v>
      </c>
      <c r="I336" s="1151" t="s">
        <v>5871</v>
      </c>
      <c r="J336" s="1310">
        <v>538.32000000000005</v>
      </c>
      <c r="K336" s="1152">
        <v>38200</v>
      </c>
      <c r="L336" s="1152">
        <v>34288</v>
      </c>
      <c r="M336" s="1152">
        <v>141376</v>
      </c>
      <c r="N336" s="1349">
        <f t="shared" si="20"/>
        <v>175664</v>
      </c>
      <c r="O336" s="1367" t="s">
        <v>5788</v>
      </c>
      <c r="P336" s="600"/>
      <c r="Q336" s="1149"/>
      <c r="R336" s="600"/>
    </row>
    <row r="337" spans="1:18" s="50" customFormat="1" ht="24.95" customHeight="1">
      <c r="A337" s="1184">
        <v>51</v>
      </c>
      <c r="B337" s="1149" t="s">
        <v>3344</v>
      </c>
      <c r="C337" s="1149" t="s">
        <v>3460</v>
      </c>
      <c r="D337" s="1149" t="s">
        <v>5872</v>
      </c>
      <c r="E337" s="1368">
        <v>2010</v>
      </c>
      <c r="F337" s="1149" t="s">
        <v>5761</v>
      </c>
      <c r="G337" s="1150" t="s">
        <v>5873</v>
      </c>
      <c r="H337" s="1150" t="s">
        <v>5874</v>
      </c>
      <c r="I337" s="1151" t="s">
        <v>5875</v>
      </c>
      <c r="J337" s="1310">
        <v>1144</v>
      </c>
      <c r="K337" s="1152">
        <v>48663</v>
      </c>
      <c r="L337" s="1152">
        <v>179959</v>
      </c>
      <c r="M337" s="1152">
        <v>559624</v>
      </c>
      <c r="N337" s="1349">
        <f t="shared" si="20"/>
        <v>739583</v>
      </c>
      <c r="O337" s="600" t="s">
        <v>5876</v>
      </c>
      <c r="P337" s="600"/>
      <c r="Q337" s="1149"/>
      <c r="R337" s="600"/>
    </row>
    <row r="338" spans="1:18" s="50" customFormat="1" ht="24.95" customHeight="1">
      <c r="A338" s="1184">
        <v>52</v>
      </c>
      <c r="B338" s="1149" t="s">
        <v>2696</v>
      </c>
      <c r="C338" s="1149" t="s">
        <v>3460</v>
      </c>
      <c r="D338" s="1149" t="s">
        <v>5877</v>
      </c>
      <c r="E338" s="1368">
        <v>2013</v>
      </c>
      <c r="F338" s="1149" t="s">
        <v>2691</v>
      </c>
      <c r="G338" s="1150" t="s">
        <v>3462</v>
      </c>
      <c r="H338" s="1150" t="s">
        <v>3477</v>
      </c>
      <c r="I338" s="1150" t="s">
        <v>5878</v>
      </c>
      <c r="J338" s="1310">
        <v>1052</v>
      </c>
      <c r="K338" s="1152">
        <v>10484</v>
      </c>
      <c r="L338" s="1152">
        <v>62394</v>
      </c>
      <c r="M338" s="1152">
        <v>91100</v>
      </c>
      <c r="N338" s="1349">
        <f t="shared" si="20"/>
        <v>153494</v>
      </c>
      <c r="O338" s="600" t="s">
        <v>5782</v>
      </c>
      <c r="P338" s="600"/>
      <c r="Q338" s="600"/>
      <c r="R338" s="600"/>
    </row>
    <row r="339" spans="1:18" s="50" customFormat="1" ht="24.95" customHeight="1">
      <c r="A339" s="1184">
        <v>53</v>
      </c>
      <c r="B339" s="1149" t="s">
        <v>2696</v>
      </c>
      <c r="C339" s="1149" t="s">
        <v>3460</v>
      </c>
      <c r="D339" s="1149" t="s">
        <v>5879</v>
      </c>
      <c r="E339" s="1368">
        <v>2015</v>
      </c>
      <c r="F339" s="1149" t="s">
        <v>2691</v>
      </c>
      <c r="G339" s="1150" t="s">
        <v>3462</v>
      </c>
      <c r="H339" s="1150" t="s">
        <v>5880</v>
      </c>
      <c r="I339" s="1150" t="s">
        <v>5881</v>
      </c>
      <c r="J339" s="1310">
        <v>476</v>
      </c>
      <c r="K339" s="1152">
        <v>5410</v>
      </c>
      <c r="L339" s="1152">
        <v>126813</v>
      </c>
      <c r="M339" s="1152">
        <v>14195</v>
      </c>
      <c r="N339" s="1349">
        <f t="shared" si="20"/>
        <v>141008</v>
      </c>
      <c r="O339" s="600" t="s">
        <v>5882</v>
      </c>
      <c r="P339" s="600"/>
      <c r="Q339" s="1149"/>
      <c r="R339" s="600"/>
    </row>
    <row r="340" spans="1:18" s="50" customFormat="1" ht="37.5" customHeight="1">
      <c r="A340" s="1184">
        <v>54</v>
      </c>
      <c r="B340" s="1149" t="s">
        <v>2696</v>
      </c>
      <c r="C340" s="1149" t="s">
        <v>3460</v>
      </c>
      <c r="D340" s="1229" t="s">
        <v>5883</v>
      </c>
      <c r="E340" s="1368">
        <v>2015</v>
      </c>
      <c r="F340" s="1149" t="s">
        <v>2691</v>
      </c>
      <c r="G340" s="1150" t="s">
        <v>3462</v>
      </c>
      <c r="H340" s="1150" t="s">
        <v>5880</v>
      </c>
      <c r="I340" s="1150" t="s">
        <v>5884</v>
      </c>
      <c r="J340" s="1310">
        <v>1372</v>
      </c>
      <c r="K340" s="1152">
        <v>18049</v>
      </c>
      <c r="L340" s="1152">
        <v>685928</v>
      </c>
      <c r="M340" s="1152">
        <v>33388</v>
      </c>
      <c r="N340" s="1349">
        <f t="shared" si="20"/>
        <v>719316</v>
      </c>
      <c r="O340" s="600" t="s">
        <v>5782</v>
      </c>
      <c r="P340" s="600"/>
      <c r="Q340" s="1149"/>
      <c r="R340" s="600"/>
    </row>
    <row r="341" spans="1:18" s="50" customFormat="1" ht="24.95" customHeight="1">
      <c r="A341" s="1184">
        <v>55</v>
      </c>
      <c r="B341" s="1149" t="s">
        <v>2696</v>
      </c>
      <c r="C341" s="1149" t="s">
        <v>3460</v>
      </c>
      <c r="D341" s="1149" t="s">
        <v>5885</v>
      </c>
      <c r="E341" s="1368">
        <v>2016</v>
      </c>
      <c r="F341" s="1149" t="s">
        <v>2691</v>
      </c>
      <c r="G341" s="1150" t="s">
        <v>3462</v>
      </c>
      <c r="H341" s="1150" t="s">
        <v>3463</v>
      </c>
      <c r="I341" s="1150" t="s">
        <v>5886</v>
      </c>
      <c r="J341" s="1310">
        <v>701</v>
      </c>
      <c r="K341" s="1152">
        <v>7481</v>
      </c>
      <c r="L341" s="1152">
        <v>169110</v>
      </c>
      <c r="M341" s="1152">
        <v>57430</v>
      </c>
      <c r="N341" s="1349">
        <f t="shared" si="20"/>
        <v>226540</v>
      </c>
      <c r="O341" s="600" t="s">
        <v>5782</v>
      </c>
      <c r="P341" s="600"/>
      <c r="Q341" s="1149"/>
      <c r="R341" s="1149"/>
    </row>
    <row r="342" spans="1:18" s="50" customFormat="1" ht="24.95" customHeight="1">
      <c r="A342" s="1184">
        <v>56</v>
      </c>
      <c r="B342" s="1149" t="s">
        <v>2696</v>
      </c>
      <c r="C342" s="1149" t="s">
        <v>3460</v>
      </c>
      <c r="D342" s="1229" t="s">
        <v>5887</v>
      </c>
      <c r="E342" s="1368">
        <v>2017</v>
      </c>
      <c r="F342" s="1149" t="s">
        <v>2691</v>
      </c>
      <c r="G342" s="1150" t="s">
        <v>3462</v>
      </c>
      <c r="H342" s="1150" t="s">
        <v>3463</v>
      </c>
      <c r="I342" s="1150" t="s">
        <v>5888</v>
      </c>
      <c r="J342" s="1310">
        <v>1006</v>
      </c>
      <c r="K342" s="1152">
        <v>13443</v>
      </c>
      <c r="L342" s="1152">
        <v>160992</v>
      </c>
      <c r="M342" s="1152">
        <v>68070</v>
      </c>
      <c r="N342" s="1349">
        <f t="shared" si="20"/>
        <v>229062</v>
      </c>
      <c r="O342" s="1055" t="s">
        <v>5782</v>
      </c>
      <c r="P342" s="600"/>
      <c r="Q342" s="1149"/>
      <c r="R342" s="600"/>
    </row>
    <row r="343" spans="1:18" s="50" customFormat="1" ht="24.95" customHeight="1">
      <c r="A343" s="1184">
        <v>57</v>
      </c>
      <c r="B343" s="1149" t="s">
        <v>2696</v>
      </c>
      <c r="C343" s="1149" t="s">
        <v>3460</v>
      </c>
      <c r="D343" s="1229" t="s">
        <v>5889</v>
      </c>
      <c r="E343" s="1368">
        <v>2017</v>
      </c>
      <c r="F343" s="1149" t="s">
        <v>2781</v>
      </c>
      <c r="G343" s="1150" t="s">
        <v>3462</v>
      </c>
      <c r="H343" s="1150" t="s">
        <v>5890</v>
      </c>
      <c r="I343" s="1150" t="s">
        <v>5891</v>
      </c>
      <c r="J343" s="1310">
        <v>1939</v>
      </c>
      <c r="K343" s="1152">
        <v>15840</v>
      </c>
      <c r="L343" s="1152">
        <v>444865</v>
      </c>
      <c r="M343" s="1152">
        <v>56363</v>
      </c>
      <c r="N343" s="1349">
        <f t="shared" si="20"/>
        <v>501228</v>
      </c>
      <c r="O343" s="1055" t="s">
        <v>5782</v>
      </c>
      <c r="P343" s="600"/>
      <c r="Q343" s="1149"/>
      <c r="R343" s="600"/>
    </row>
    <row r="344" spans="1:18" s="50" customFormat="1" ht="24.95" customHeight="1">
      <c r="A344" s="1184">
        <v>58</v>
      </c>
      <c r="B344" s="1149" t="s">
        <v>2696</v>
      </c>
      <c r="C344" s="1149" t="s">
        <v>3460</v>
      </c>
      <c r="D344" s="1229" t="s">
        <v>5892</v>
      </c>
      <c r="E344" s="1368">
        <v>2017</v>
      </c>
      <c r="F344" s="1149" t="s">
        <v>2781</v>
      </c>
      <c r="G344" s="1150" t="s">
        <v>3462</v>
      </c>
      <c r="H344" s="1150" t="s">
        <v>5893</v>
      </c>
      <c r="I344" s="1150" t="s">
        <v>5894</v>
      </c>
      <c r="J344" s="1310">
        <v>1278</v>
      </c>
      <c r="K344" s="1152">
        <v>21458</v>
      </c>
      <c r="L344" s="1152">
        <v>370520</v>
      </c>
      <c r="M344" s="1152">
        <v>23183</v>
      </c>
      <c r="N344" s="1349">
        <f t="shared" si="20"/>
        <v>393703</v>
      </c>
      <c r="O344" s="1055" t="s">
        <v>5782</v>
      </c>
      <c r="P344" s="600"/>
      <c r="Q344" s="1149"/>
      <c r="R344" s="600"/>
    </row>
    <row r="345" spans="1:18" s="50" customFormat="1" ht="24.95" customHeight="1">
      <c r="A345" s="1184">
        <v>59</v>
      </c>
      <c r="B345" s="1149" t="s">
        <v>2696</v>
      </c>
      <c r="C345" s="1149" t="s">
        <v>3460</v>
      </c>
      <c r="D345" s="1229" t="s">
        <v>5895</v>
      </c>
      <c r="E345" s="1368">
        <v>2017</v>
      </c>
      <c r="F345" s="1149" t="s">
        <v>2781</v>
      </c>
      <c r="G345" s="1150" t="s">
        <v>3462</v>
      </c>
      <c r="H345" s="1150" t="s">
        <v>5896</v>
      </c>
      <c r="I345" s="1150" t="s">
        <v>5897</v>
      </c>
      <c r="J345" s="1310">
        <v>2056</v>
      </c>
      <c r="K345" s="1152">
        <v>15195</v>
      </c>
      <c r="L345" s="1152">
        <v>506892</v>
      </c>
      <c r="M345" s="1152">
        <v>167285</v>
      </c>
      <c r="N345" s="1349">
        <f t="shared" si="20"/>
        <v>674177</v>
      </c>
      <c r="O345" s="1055" t="s">
        <v>5782</v>
      </c>
      <c r="P345" s="600"/>
      <c r="Q345" s="1149"/>
      <c r="R345" s="600"/>
    </row>
    <row r="346" spans="1:18" s="50" customFormat="1" ht="24.95" customHeight="1">
      <c r="A346" s="1184">
        <v>60</v>
      </c>
      <c r="B346" s="1149" t="s">
        <v>2696</v>
      </c>
      <c r="C346" s="1149" t="s">
        <v>3460</v>
      </c>
      <c r="D346" s="1229" t="s">
        <v>5898</v>
      </c>
      <c r="E346" s="1368">
        <v>2017</v>
      </c>
      <c r="F346" s="1149" t="s">
        <v>2781</v>
      </c>
      <c r="G346" s="1150" t="s">
        <v>3462</v>
      </c>
      <c r="H346" s="1150" t="s">
        <v>3477</v>
      </c>
      <c r="I346" s="1150" t="s">
        <v>5899</v>
      </c>
      <c r="J346" s="1369">
        <v>0</v>
      </c>
      <c r="K346" s="1369">
        <v>30012</v>
      </c>
      <c r="L346" s="1369">
        <v>0</v>
      </c>
      <c r="M346" s="1369">
        <v>1380726</v>
      </c>
      <c r="N346" s="1349">
        <f t="shared" si="20"/>
        <v>1380726</v>
      </c>
      <c r="O346" s="1055"/>
      <c r="P346" s="600"/>
      <c r="Q346" s="1149" t="s">
        <v>5900</v>
      </c>
      <c r="R346" s="600"/>
    </row>
    <row r="347" spans="1:18" s="882" customFormat="1" ht="24.95" customHeight="1">
      <c r="A347" s="1184">
        <v>61</v>
      </c>
      <c r="B347" s="1149" t="s">
        <v>3344</v>
      </c>
      <c r="C347" s="1149" t="s">
        <v>3479</v>
      </c>
      <c r="D347" s="1149" t="s">
        <v>5901</v>
      </c>
      <c r="E347" s="1149">
        <v>1996</v>
      </c>
      <c r="F347" s="1149" t="s">
        <v>2698</v>
      </c>
      <c r="G347" s="1150" t="s">
        <v>3481</v>
      </c>
      <c r="H347" s="1150" t="s">
        <v>5902</v>
      </c>
      <c r="I347" s="1151" t="s">
        <v>5903</v>
      </c>
      <c r="J347" s="1310">
        <v>858.06</v>
      </c>
      <c r="K347" s="1152">
        <v>8564</v>
      </c>
      <c r="L347" s="1152">
        <v>88454</v>
      </c>
      <c r="M347" s="1152">
        <v>39713</v>
      </c>
      <c r="N347" s="1349">
        <f t="shared" si="20"/>
        <v>128167</v>
      </c>
      <c r="O347" s="600"/>
      <c r="P347" s="600" t="s">
        <v>5904</v>
      </c>
      <c r="Q347" s="1149"/>
      <c r="R347" s="600"/>
    </row>
    <row r="348" spans="1:18" s="882" customFormat="1" ht="24.95" customHeight="1">
      <c r="A348" s="1184">
        <v>62</v>
      </c>
      <c r="B348" s="1149" t="s">
        <v>3344</v>
      </c>
      <c r="C348" s="1149" t="s">
        <v>3479</v>
      </c>
      <c r="D348" s="1149" t="s">
        <v>5905</v>
      </c>
      <c r="E348" s="1149">
        <v>1999</v>
      </c>
      <c r="F348" s="1149" t="s">
        <v>2691</v>
      </c>
      <c r="G348" s="1150" t="s">
        <v>3494</v>
      </c>
      <c r="H348" s="1150" t="s">
        <v>5906</v>
      </c>
      <c r="I348" s="1150" t="s">
        <v>5907</v>
      </c>
      <c r="J348" s="1310">
        <v>589.5</v>
      </c>
      <c r="K348" s="1152">
        <v>10466</v>
      </c>
      <c r="L348" s="1152">
        <v>61713</v>
      </c>
      <c r="M348" s="1152">
        <v>213957</v>
      </c>
      <c r="N348" s="1349">
        <f t="shared" si="20"/>
        <v>275670</v>
      </c>
      <c r="O348" s="1272" t="s">
        <v>5908</v>
      </c>
      <c r="P348" s="600"/>
      <c r="Q348" s="600"/>
      <c r="R348" s="600"/>
    </row>
    <row r="349" spans="1:18" s="882" customFormat="1" ht="24.95" customHeight="1">
      <c r="A349" s="1184">
        <v>63</v>
      </c>
      <c r="B349" s="1149" t="s">
        <v>3344</v>
      </c>
      <c r="C349" s="1149" t="s">
        <v>3479</v>
      </c>
      <c r="D349" s="1149" t="s">
        <v>5909</v>
      </c>
      <c r="E349" s="1149">
        <v>2017</v>
      </c>
      <c r="F349" s="1149" t="s">
        <v>2691</v>
      </c>
      <c r="G349" s="1150" t="s">
        <v>3494</v>
      </c>
      <c r="H349" s="1150" t="s">
        <v>3506</v>
      </c>
      <c r="I349" s="1150" t="s">
        <v>5910</v>
      </c>
      <c r="J349" s="1310">
        <v>863.59</v>
      </c>
      <c r="K349" s="1152">
        <v>6671</v>
      </c>
      <c r="L349" s="1152">
        <v>136652</v>
      </c>
      <c r="M349" s="1152">
        <v>32687</v>
      </c>
      <c r="N349" s="1349">
        <f t="shared" si="20"/>
        <v>169339</v>
      </c>
      <c r="O349" s="600"/>
      <c r="P349" s="600" t="s">
        <v>6201</v>
      </c>
      <c r="Q349" s="1149"/>
      <c r="R349" s="600"/>
    </row>
    <row r="350" spans="1:18" s="1050" customFormat="1" ht="24.95" customHeight="1">
      <c r="A350" s="1224" t="s">
        <v>140</v>
      </c>
      <c r="B350" s="1345" t="s">
        <v>128</v>
      </c>
      <c r="C350" s="1345" t="s">
        <v>128</v>
      </c>
      <c r="D350" s="1345" t="s">
        <v>128</v>
      </c>
      <c r="E350" s="1345" t="s">
        <v>141</v>
      </c>
      <c r="F350" s="1345" t="s">
        <v>128</v>
      </c>
      <c r="G350" s="1345" t="s">
        <v>128</v>
      </c>
      <c r="H350" s="1345" t="s">
        <v>128</v>
      </c>
      <c r="I350" s="1345" t="s">
        <v>128</v>
      </c>
      <c r="J350" s="1346">
        <v>79248</v>
      </c>
      <c r="K350" s="1346">
        <v>826384</v>
      </c>
      <c r="L350" s="1346">
        <v>17948949</v>
      </c>
      <c r="M350" s="1346">
        <v>18672450</v>
      </c>
      <c r="N350" s="1346">
        <f t="shared" si="20"/>
        <v>36621399</v>
      </c>
      <c r="O350" s="1227"/>
      <c r="P350" s="1224"/>
      <c r="Q350" s="1228"/>
      <c r="R350" s="1224"/>
    </row>
    <row r="351" spans="1:18" ht="48">
      <c r="A351" s="1370">
        <v>1</v>
      </c>
      <c r="B351" s="1157" t="s">
        <v>6158</v>
      </c>
      <c r="C351" s="1040" t="s">
        <v>3508</v>
      </c>
      <c r="D351" s="1371" t="s">
        <v>5911</v>
      </c>
      <c r="E351" s="1196">
        <v>1999</v>
      </c>
      <c r="F351" s="1040" t="s">
        <v>3509</v>
      </c>
      <c r="G351" s="382" t="s">
        <v>3510</v>
      </c>
      <c r="H351" s="1213" t="s">
        <v>3511</v>
      </c>
      <c r="I351" s="382" t="s">
        <v>5912</v>
      </c>
      <c r="J351" s="1372">
        <v>261.66000000000003</v>
      </c>
      <c r="K351" s="1373">
        <v>4679</v>
      </c>
      <c r="L351" s="1044">
        <v>7141</v>
      </c>
      <c r="M351" s="1044">
        <v>112763</v>
      </c>
      <c r="N351" s="1044">
        <f>L351+M351</f>
        <v>119904</v>
      </c>
      <c r="O351" s="1040"/>
      <c r="P351" s="1040"/>
      <c r="Q351" s="1040"/>
      <c r="R351" s="1374" t="s">
        <v>5913</v>
      </c>
    </row>
    <row r="352" spans="1:18" ht="48">
      <c r="A352" s="1370">
        <v>2</v>
      </c>
      <c r="B352" s="1157" t="s">
        <v>6158</v>
      </c>
      <c r="C352" s="1040" t="s">
        <v>3508</v>
      </c>
      <c r="D352" s="1371" t="s">
        <v>5914</v>
      </c>
      <c r="E352" s="1196">
        <v>1999</v>
      </c>
      <c r="F352" s="1040" t="s">
        <v>3509</v>
      </c>
      <c r="G352" s="382" t="s">
        <v>3510</v>
      </c>
      <c r="H352" s="1375" t="s">
        <v>3511</v>
      </c>
      <c r="I352" s="382" t="s">
        <v>5915</v>
      </c>
      <c r="J352" s="1372">
        <v>419.28</v>
      </c>
      <c r="K352" s="1373">
        <v>11934</v>
      </c>
      <c r="L352" s="1044">
        <v>157826</v>
      </c>
      <c r="M352" s="1044">
        <v>283613</v>
      </c>
      <c r="N352" s="1044">
        <f t="shared" ref="N352:N356" si="21">L352+M352</f>
        <v>441439</v>
      </c>
      <c r="O352" s="1040"/>
      <c r="P352" s="1040"/>
      <c r="Q352" s="1040"/>
      <c r="R352" s="1374" t="s">
        <v>5913</v>
      </c>
    </row>
    <row r="353" spans="1:18" ht="24">
      <c r="A353" s="1370">
        <v>3</v>
      </c>
      <c r="B353" s="1157" t="s">
        <v>6158</v>
      </c>
      <c r="C353" s="1040" t="s">
        <v>3508</v>
      </c>
      <c r="D353" s="1376" t="s">
        <v>5916</v>
      </c>
      <c r="E353" s="1377" t="s">
        <v>5917</v>
      </c>
      <c r="F353" s="1040" t="s">
        <v>3509</v>
      </c>
      <c r="G353" s="382" t="s">
        <v>3510</v>
      </c>
      <c r="H353" s="1376" t="s">
        <v>3512</v>
      </c>
      <c r="I353" s="382" t="s">
        <v>5918</v>
      </c>
      <c r="J353" s="1378">
        <v>2139.04</v>
      </c>
      <c r="K353" s="1379">
        <v>32594</v>
      </c>
      <c r="L353" s="1044">
        <v>151860</v>
      </c>
      <c r="M353" s="1044">
        <v>313325</v>
      </c>
      <c r="N353" s="1044">
        <f t="shared" si="21"/>
        <v>465185</v>
      </c>
      <c r="O353" s="1040"/>
      <c r="P353" s="1040"/>
      <c r="Q353" s="1040"/>
      <c r="R353" s="1040" t="s">
        <v>5919</v>
      </c>
    </row>
    <row r="354" spans="1:18" ht="24">
      <c r="A354" s="1370">
        <v>4</v>
      </c>
      <c r="B354" s="1157" t="s">
        <v>6158</v>
      </c>
      <c r="C354" s="1040" t="s">
        <v>3508</v>
      </c>
      <c r="D354" s="1380" t="s">
        <v>5920</v>
      </c>
      <c r="E354" s="1166">
        <v>1999</v>
      </c>
      <c r="F354" s="1040" t="s">
        <v>3509</v>
      </c>
      <c r="G354" s="382" t="s">
        <v>3510</v>
      </c>
      <c r="H354" s="1166" t="s">
        <v>5921</v>
      </c>
      <c r="I354" s="382" t="s">
        <v>5922</v>
      </c>
      <c r="J354" s="1381">
        <v>259.5</v>
      </c>
      <c r="K354" s="1382">
        <v>2378</v>
      </c>
      <c r="L354" s="1044">
        <v>21959</v>
      </c>
      <c r="M354" s="1044">
        <v>28906</v>
      </c>
      <c r="N354" s="1044">
        <f t="shared" si="21"/>
        <v>50865</v>
      </c>
      <c r="O354" s="1040"/>
      <c r="P354" s="1040" t="s">
        <v>5923</v>
      </c>
      <c r="Q354" s="1040"/>
      <c r="R354" s="1040"/>
    </row>
    <row r="355" spans="1:18" ht="24">
      <c r="A355" s="1370">
        <v>5</v>
      </c>
      <c r="B355" s="1157" t="s">
        <v>6158</v>
      </c>
      <c r="C355" s="1040" t="s">
        <v>3508</v>
      </c>
      <c r="D355" s="476" t="s">
        <v>5924</v>
      </c>
      <c r="E355" s="1196">
        <v>2015</v>
      </c>
      <c r="F355" s="1040" t="s">
        <v>3509</v>
      </c>
      <c r="G355" s="382" t="s">
        <v>3510</v>
      </c>
      <c r="H355" s="1383" t="s">
        <v>5925</v>
      </c>
      <c r="I355" s="382">
        <v>338</v>
      </c>
      <c r="J355" s="1384">
        <v>1787.92</v>
      </c>
      <c r="K355" s="1385">
        <v>8771</v>
      </c>
      <c r="L355" s="1044">
        <v>421579</v>
      </c>
      <c r="M355" s="1044">
        <v>1584787</v>
      </c>
      <c r="N355" s="1044">
        <f t="shared" si="21"/>
        <v>2006366</v>
      </c>
      <c r="O355" s="1040"/>
      <c r="P355" s="1040" t="s">
        <v>5923</v>
      </c>
      <c r="Q355" s="1040"/>
      <c r="R355" s="1040"/>
    </row>
    <row r="356" spans="1:18" ht="24">
      <c r="A356" s="1370">
        <v>6</v>
      </c>
      <c r="B356" s="1157" t="s">
        <v>6158</v>
      </c>
      <c r="C356" s="1040" t="s">
        <v>3508</v>
      </c>
      <c r="D356" s="1376" t="s">
        <v>5926</v>
      </c>
      <c r="E356" s="1040">
        <v>2014</v>
      </c>
      <c r="F356" s="1040" t="s">
        <v>3509</v>
      </c>
      <c r="G356" s="382" t="s">
        <v>3510</v>
      </c>
      <c r="H356" s="382" t="s">
        <v>5927</v>
      </c>
      <c r="I356" s="382" t="s">
        <v>5928</v>
      </c>
      <c r="J356" s="1386">
        <v>2609.84</v>
      </c>
      <c r="K356" s="1387">
        <v>11714</v>
      </c>
      <c r="L356" s="1044">
        <v>759827</v>
      </c>
      <c r="M356" s="1044">
        <v>1300254</v>
      </c>
      <c r="N356" s="1044">
        <f t="shared" si="21"/>
        <v>2060081</v>
      </c>
      <c r="O356" s="1040"/>
      <c r="P356" s="1040"/>
      <c r="Q356" s="1040" t="s">
        <v>5929</v>
      </c>
      <c r="R356" s="1040"/>
    </row>
    <row r="357" spans="1:18">
      <c r="A357" s="1370">
        <v>7</v>
      </c>
      <c r="B357" s="1157" t="s">
        <v>6158</v>
      </c>
      <c r="C357" s="1040" t="s">
        <v>3514</v>
      </c>
      <c r="D357" s="1040" t="s">
        <v>5930</v>
      </c>
      <c r="E357" s="1040">
        <v>2006</v>
      </c>
      <c r="F357" s="1040" t="s">
        <v>3516</v>
      </c>
      <c r="G357" s="382" t="s">
        <v>3530</v>
      </c>
      <c r="H357" s="382" t="s">
        <v>5931</v>
      </c>
      <c r="I357" s="1041" t="s">
        <v>5932</v>
      </c>
      <c r="J357" s="1044">
        <v>1424.61</v>
      </c>
      <c r="K357" s="1044">
        <v>15701</v>
      </c>
      <c r="L357" s="1044">
        <v>219796</v>
      </c>
      <c r="M357" s="1044">
        <v>314829</v>
      </c>
      <c r="N357" s="1044">
        <f>SUM(L357:M357)</f>
        <v>534625</v>
      </c>
      <c r="O357" s="1040" t="s">
        <v>5933</v>
      </c>
      <c r="P357" s="1040"/>
      <c r="Q357" s="1040"/>
      <c r="R357" s="1040"/>
    </row>
    <row r="358" spans="1:18" ht="24">
      <c r="A358" s="1370">
        <v>8</v>
      </c>
      <c r="B358" s="1157" t="s">
        <v>6158</v>
      </c>
      <c r="C358" s="1040" t="s">
        <v>3514</v>
      </c>
      <c r="D358" s="1374" t="s">
        <v>5934</v>
      </c>
      <c r="E358" s="1040">
        <v>1994</v>
      </c>
      <c r="F358" s="1040" t="s">
        <v>3509</v>
      </c>
      <c r="G358" s="382" t="s">
        <v>3530</v>
      </c>
      <c r="H358" s="382" t="s">
        <v>5935</v>
      </c>
      <c r="I358" s="382" t="s">
        <v>5936</v>
      </c>
      <c r="J358" s="1044">
        <v>946.81</v>
      </c>
      <c r="K358" s="1044">
        <v>7355</v>
      </c>
      <c r="L358" s="1044">
        <v>105955</v>
      </c>
      <c r="M358" s="1044">
        <v>73547</v>
      </c>
      <c r="N358" s="1044">
        <f t="shared" ref="N358:N361" si="22">SUM(L358:M358)</f>
        <v>179502</v>
      </c>
      <c r="O358" s="1040" t="s">
        <v>5937</v>
      </c>
      <c r="P358" s="1040"/>
      <c r="Q358" s="1040"/>
      <c r="R358" s="1040"/>
    </row>
    <row r="359" spans="1:18">
      <c r="A359" s="1370">
        <v>9</v>
      </c>
      <c r="B359" s="1157" t="s">
        <v>6158</v>
      </c>
      <c r="C359" s="1040" t="s">
        <v>3514</v>
      </c>
      <c r="D359" s="1040" t="s">
        <v>5938</v>
      </c>
      <c r="E359" s="1040">
        <v>2016</v>
      </c>
      <c r="F359" s="1040" t="s">
        <v>3509</v>
      </c>
      <c r="G359" s="382" t="s">
        <v>3530</v>
      </c>
      <c r="H359" s="382" t="s">
        <v>5939</v>
      </c>
      <c r="I359" s="382" t="s">
        <v>5940</v>
      </c>
      <c r="J359" s="1044">
        <v>3262.33</v>
      </c>
      <c r="K359" s="1044">
        <v>12881</v>
      </c>
      <c r="L359" s="1044">
        <v>1537294</v>
      </c>
      <c r="M359" s="1044">
        <v>3538231</v>
      </c>
      <c r="N359" s="1044">
        <f t="shared" si="22"/>
        <v>5075525</v>
      </c>
      <c r="O359" s="1040" t="s">
        <v>5937</v>
      </c>
      <c r="P359" s="1040"/>
      <c r="Q359" s="1040"/>
      <c r="R359" s="1040"/>
    </row>
    <row r="360" spans="1:18">
      <c r="A360" s="1370">
        <v>10</v>
      </c>
      <c r="B360" s="1157" t="s">
        <v>6158</v>
      </c>
      <c r="C360" s="1040" t="s">
        <v>3514</v>
      </c>
      <c r="D360" s="1040" t="s">
        <v>5941</v>
      </c>
      <c r="E360" s="1040">
        <v>1995</v>
      </c>
      <c r="F360" s="1040" t="s">
        <v>3513</v>
      </c>
      <c r="G360" s="382" t="s">
        <v>3530</v>
      </c>
      <c r="H360" s="382" t="s">
        <v>3529</v>
      </c>
      <c r="I360" s="382" t="s">
        <v>5942</v>
      </c>
      <c r="J360" s="1044">
        <v>0</v>
      </c>
      <c r="K360" s="1044">
        <v>12524</v>
      </c>
      <c r="L360" s="1044">
        <v>0</v>
      </c>
      <c r="M360" s="1044">
        <v>213391</v>
      </c>
      <c r="N360" s="1044">
        <f t="shared" si="22"/>
        <v>213391</v>
      </c>
      <c r="O360" s="1040"/>
      <c r="P360" s="1040" t="s">
        <v>5937</v>
      </c>
      <c r="Q360" s="1040"/>
      <c r="R360" s="1040"/>
    </row>
    <row r="361" spans="1:18" ht="24">
      <c r="A361" s="1370">
        <v>11</v>
      </c>
      <c r="B361" s="1157" t="s">
        <v>6158</v>
      </c>
      <c r="C361" s="1040" t="s">
        <v>3514</v>
      </c>
      <c r="D361" s="1040" t="s">
        <v>5943</v>
      </c>
      <c r="E361" s="1040">
        <v>1979</v>
      </c>
      <c r="F361" s="1040" t="s">
        <v>3513</v>
      </c>
      <c r="G361" s="382" t="s">
        <v>3530</v>
      </c>
      <c r="H361" s="382" t="s">
        <v>5944</v>
      </c>
      <c r="I361" s="382" t="s">
        <v>5945</v>
      </c>
      <c r="J361" s="1044">
        <v>4316</v>
      </c>
      <c r="K361" s="1044">
        <v>20956</v>
      </c>
      <c r="L361" s="1044">
        <v>1374471</v>
      </c>
      <c r="M361" s="1044">
        <v>7810400</v>
      </c>
      <c r="N361" s="1044">
        <f t="shared" si="22"/>
        <v>9184871</v>
      </c>
      <c r="O361" s="1374" t="s">
        <v>5946</v>
      </c>
      <c r="P361" s="1040"/>
      <c r="Q361" s="1040"/>
      <c r="R361" s="1040"/>
    </row>
    <row r="362" spans="1:18">
      <c r="A362" s="1370">
        <v>12</v>
      </c>
      <c r="B362" s="1157" t="s">
        <v>6158</v>
      </c>
      <c r="C362" s="318" t="s">
        <v>3514</v>
      </c>
      <c r="D362" s="474" t="s">
        <v>5947</v>
      </c>
      <c r="E362" s="474">
        <v>2015</v>
      </c>
      <c r="F362" s="321" t="s">
        <v>3509</v>
      </c>
      <c r="G362" s="321" t="s">
        <v>3517</v>
      </c>
      <c r="H362" s="321" t="s">
        <v>5948</v>
      </c>
      <c r="I362" s="321">
        <v>582</v>
      </c>
      <c r="J362" s="324">
        <v>2187.89</v>
      </c>
      <c r="K362" s="324">
        <v>13251</v>
      </c>
      <c r="L362" s="324">
        <v>554339</v>
      </c>
      <c r="M362" s="324">
        <v>1521709</v>
      </c>
      <c r="N362" s="324">
        <f>SUM(L362:M362)</f>
        <v>2076048</v>
      </c>
      <c r="O362" s="329"/>
      <c r="P362" s="329"/>
      <c r="Q362" s="329" t="s">
        <v>5949</v>
      </c>
      <c r="R362" s="329"/>
    </row>
    <row r="363" spans="1:18">
      <c r="A363" s="1370">
        <v>13</v>
      </c>
      <c r="B363" s="1157" t="s">
        <v>6158</v>
      </c>
      <c r="C363" s="317" t="s">
        <v>3514</v>
      </c>
      <c r="D363" s="474" t="s">
        <v>5950</v>
      </c>
      <c r="E363" s="474">
        <v>2015</v>
      </c>
      <c r="F363" s="321" t="s">
        <v>3513</v>
      </c>
      <c r="G363" s="321" t="s">
        <v>3517</v>
      </c>
      <c r="H363" s="321" t="s">
        <v>5951</v>
      </c>
      <c r="I363" s="321" t="s">
        <v>5952</v>
      </c>
      <c r="J363" s="324">
        <v>3628.83</v>
      </c>
      <c r="K363" s="324">
        <v>674</v>
      </c>
      <c r="L363" s="324">
        <v>1568339</v>
      </c>
      <c r="M363" s="324">
        <v>94750</v>
      </c>
      <c r="N363" s="324">
        <f>SUM(L363:M363)</f>
        <v>1663089</v>
      </c>
      <c r="O363" s="329"/>
      <c r="P363" s="329"/>
      <c r="Q363" s="329" t="s">
        <v>5953</v>
      </c>
      <c r="R363" s="329"/>
    </row>
    <row r="364" spans="1:18" ht="48">
      <c r="A364" s="1370">
        <v>14</v>
      </c>
      <c r="B364" s="1157" t="s">
        <v>6158</v>
      </c>
      <c r="C364" s="1040" t="s">
        <v>3531</v>
      </c>
      <c r="D364" s="1374" t="s">
        <v>5954</v>
      </c>
      <c r="E364" s="1040">
        <v>2012</v>
      </c>
      <c r="F364" s="1040" t="s">
        <v>225</v>
      </c>
      <c r="G364" s="382" t="s">
        <v>3533</v>
      </c>
      <c r="H364" s="382" t="s">
        <v>3548</v>
      </c>
      <c r="I364" s="382" t="s">
        <v>5955</v>
      </c>
      <c r="J364" s="1044">
        <v>656</v>
      </c>
      <c r="K364" s="1044">
        <v>5339</v>
      </c>
      <c r="L364" s="1044">
        <v>48434</v>
      </c>
      <c r="M364" s="1044">
        <v>36892</v>
      </c>
      <c r="N364" s="1044">
        <f>SUM(L364:M364)</f>
        <v>85326</v>
      </c>
      <c r="O364" s="1040"/>
      <c r="P364" s="1388" t="s">
        <v>5956</v>
      </c>
      <c r="Q364" s="1040"/>
      <c r="R364" s="1374"/>
    </row>
    <row r="365" spans="1:18" ht="48">
      <c r="A365" s="1370">
        <v>15</v>
      </c>
      <c r="B365" s="1157" t="s">
        <v>6158</v>
      </c>
      <c r="C365" s="1040" t="s">
        <v>3531</v>
      </c>
      <c r="D365" s="1374" t="s">
        <v>5957</v>
      </c>
      <c r="E365" s="1040">
        <v>2012</v>
      </c>
      <c r="F365" s="1040" t="s">
        <v>225</v>
      </c>
      <c r="G365" s="382" t="s">
        <v>3533</v>
      </c>
      <c r="H365" s="382" t="s">
        <v>3548</v>
      </c>
      <c r="I365" s="382" t="s">
        <v>5958</v>
      </c>
      <c r="J365" s="1044">
        <v>1027.06</v>
      </c>
      <c r="K365" s="1044">
        <v>6188</v>
      </c>
      <c r="L365" s="1044">
        <v>159624</v>
      </c>
      <c r="M365" s="1044">
        <v>31704</v>
      </c>
      <c r="N365" s="1044">
        <f t="shared" ref="N365:N376" si="23">SUM(L365:M365)</f>
        <v>191328</v>
      </c>
      <c r="O365" s="1040"/>
      <c r="P365" s="1388" t="s">
        <v>5956</v>
      </c>
      <c r="Q365" s="1040"/>
      <c r="R365" s="1374"/>
    </row>
    <row r="366" spans="1:18" ht="72">
      <c r="A366" s="1370">
        <v>16</v>
      </c>
      <c r="B366" s="1157" t="s">
        <v>6158</v>
      </c>
      <c r="C366" s="1040" t="s">
        <v>3531</v>
      </c>
      <c r="D366" s="1374" t="s">
        <v>5959</v>
      </c>
      <c r="E366" s="1040">
        <v>1998</v>
      </c>
      <c r="F366" s="1040" t="s">
        <v>225</v>
      </c>
      <c r="G366" s="382" t="s">
        <v>3533</v>
      </c>
      <c r="H366" s="382" t="s">
        <v>3557</v>
      </c>
      <c r="I366" s="382" t="s">
        <v>5960</v>
      </c>
      <c r="J366" s="1044">
        <v>633.32000000000005</v>
      </c>
      <c r="K366" s="1044">
        <v>6597</v>
      </c>
      <c r="L366" s="1044">
        <v>126721</v>
      </c>
      <c r="M366" s="1044">
        <v>113782</v>
      </c>
      <c r="N366" s="1044">
        <f t="shared" si="23"/>
        <v>240503</v>
      </c>
      <c r="O366" s="1040"/>
      <c r="P366" s="1147"/>
      <c r="Q366" s="1040"/>
      <c r="R366" s="1388" t="s">
        <v>5961</v>
      </c>
    </row>
    <row r="367" spans="1:18" ht="72">
      <c r="A367" s="1370">
        <v>17</v>
      </c>
      <c r="B367" s="1157" t="s">
        <v>6158</v>
      </c>
      <c r="C367" s="1040" t="s">
        <v>3531</v>
      </c>
      <c r="D367" s="1374" t="s">
        <v>5962</v>
      </c>
      <c r="E367" s="1040">
        <v>1998</v>
      </c>
      <c r="F367" s="1040" t="s">
        <v>225</v>
      </c>
      <c r="G367" s="382" t="s">
        <v>3533</v>
      </c>
      <c r="H367" s="382" t="s">
        <v>3557</v>
      </c>
      <c r="I367" s="382" t="s">
        <v>5963</v>
      </c>
      <c r="J367" s="1044" t="s">
        <v>1306</v>
      </c>
      <c r="K367" s="1044">
        <v>2083</v>
      </c>
      <c r="L367" s="1044">
        <v>0</v>
      </c>
      <c r="M367" s="1044">
        <v>23207</v>
      </c>
      <c r="N367" s="1044">
        <f t="shared" si="23"/>
        <v>23207</v>
      </c>
      <c r="O367" s="1040"/>
      <c r="P367" s="1147"/>
      <c r="Q367" s="1040"/>
      <c r="R367" s="1388" t="s">
        <v>5964</v>
      </c>
    </row>
    <row r="368" spans="1:18" ht="24">
      <c r="A368" s="1370">
        <v>18</v>
      </c>
      <c r="B368" s="1157" t="s">
        <v>6158</v>
      </c>
      <c r="C368" s="1040" t="s">
        <v>3531</v>
      </c>
      <c r="D368" s="1374" t="s">
        <v>5965</v>
      </c>
      <c r="E368" s="1040" t="s">
        <v>5966</v>
      </c>
      <c r="F368" s="1040" t="s">
        <v>225</v>
      </c>
      <c r="G368" s="382" t="s">
        <v>3533</v>
      </c>
      <c r="H368" s="382" t="s">
        <v>3570</v>
      </c>
      <c r="I368" s="382" t="s">
        <v>5967</v>
      </c>
      <c r="J368" s="1044">
        <v>868.09</v>
      </c>
      <c r="K368" s="1044">
        <v>5283</v>
      </c>
      <c r="L368" s="1044">
        <v>202365</v>
      </c>
      <c r="M368" s="1044">
        <v>5844</v>
      </c>
      <c r="N368" s="1044">
        <f t="shared" si="23"/>
        <v>208209</v>
      </c>
      <c r="O368" s="1040"/>
      <c r="P368" s="1147" t="s">
        <v>5968</v>
      </c>
      <c r="Q368" s="1040"/>
      <c r="R368" s="1374"/>
    </row>
    <row r="369" spans="1:18" ht="24">
      <c r="A369" s="1370">
        <v>19</v>
      </c>
      <c r="B369" s="1157" t="s">
        <v>6158</v>
      </c>
      <c r="C369" s="1040" t="s">
        <v>3531</v>
      </c>
      <c r="D369" s="1374" t="s">
        <v>5969</v>
      </c>
      <c r="E369" s="1040">
        <v>2014</v>
      </c>
      <c r="F369" s="1040" t="s">
        <v>225</v>
      </c>
      <c r="G369" s="382" t="s">
        <v>3533</v>
      </c>
      <c r="H369" s="382" t="s">
        <v>3570</v>
      </c>
      <c r="I369" s="382" t="s">
        <v>5970</v>
      </c>
      <c r="J369" s="1044">
        <v>316.12</v>
      </c>
      <c r="K369" s="1044">
        <v>1523</v>
      </c>
      <c r="L369" s="1044">
        <v>42622</v>
      </c>
      <c r="M369" s="1044">
        <v>2945</v>
      </c>
      <c r="N369" s="1044">
        <f t="shared" si="23"/>
        <v>45567</v>
      </c>
      <c r="O369" s="1040"/>
      <c r="P369" s="1147" t="s">
        <v>5968</v>
      </c>
      <c r="Q369" s="1040"/>
      <c r="R369" s="1374"/>
    </row>
    <row r="370" spans="1:18" ht="72">
      <c r="A370" s="1370">
        <v>20</v>
      </c>
      <c r="B370" s="1157" t="s">
        <v>6158</v>
      </c>
      <c r="C370" s="1040" t="s">
        <v>3531</v>
      </c>
      <c r="D370" s="1374" t="s">
        <v>5971</v>
      </c>
      <c r="E370" s="1040" t="s">
        <v>1012</v>
      </c>
      <c r="F370" s="1040" t="s">
        <v>225</v>
      </c>
      <c r="G370" s="382" t="s">
        <v>3533</v>
      </c>
      <c r="H370" s="382" t="s">
        <v>3570</v>
      </c>
      <c r="I370" s="382" t="s">
        <v>5972</v>
      </c>
      <c r="J370" s="1044">
        <v>875.24</v>
      </c>
      <c r="K370" s="1044">
        <v>6318</v>
      </c>
      <c r="L370" s="1044">
        <v>161089</v>
      </c>
      <c r="M370" s="1044">
        <v>57382</v>
      </c>
      <c r="N370" s="1044">
        <f t="shared" si="23"/>
        <v>218471</v>
      </c>
      <c r="O370" s="1040"/>
      <c r="P370" s="1147"/>
      <c r="Q370" s="1040"/>
      <c r="R370" s="1388" t="s">
        <v>5973</v>
      </c>
    </row>
    <row r="371" spans="1:18" ht="24">
      <c r="A371" s="1370">
        <v>21</v>
      </c>
      <c r="B371" s="1157" t="s">
        <v>6158</v>
      </c>
      <c r="C371" s="1040" t="s">
        <v>3531</v>
      </c>
      <c r="D371" s="1374" t="s">
        <v>5974</v>
      </c>
      <c r="E371" s="1040">
        <v>2014</v>
      </c>
      <c r="F371" s="1040" t="s">
        <v>225</v>
      </c>
      <c r="G371" s="382" t="s">
        <v>3533</v>
      </c>
      <c r="H371" s="382" t="s">
        <v>5975</v>
      </c>
      <c r="I371" s="382" t="s">
        <v>5976</v>
      </c>
      <c r="J371" s="1044">
        <v>441.09</v>
      </c>
      <c r="K371" s="1044">
        <v>3826</v>
      </c>
      <c r="L371" s="1044">
        <v>151664</v>
      </c>
      <c r="M371" s="1044">
        <v>34498</v>
      </c>
      <c r="N371" s="1044">
        <f t="shared" si="23"/>
        <v>186162</v>
      </c>
      <c r="O371" s="1040"/>
      <c r="P371" s="1147" t="s">
        <v>5977</v>
      </c>
      <c r="Q371" s="1040"/>
      <c r="R371" s="1374"/>
    </row>
    <row r="372" spans="1:18" ht="36">
      <c r="A372" s="1370">
        <v>22</v>
      </c>
      <c r="B372" s="1157" t="s">
        <v>6158</v>
      </c>
      <c r="C372" s="1040" t="s">
        <v>3531</v>
      </c>
      <c r="D372" s="1040" t="s">
        <v>5978</v>
      </c>
      <c r="E372" s="1040">
        <v>2013</v>
      </c>
      <c r="F372" s="1040" t="s">
        <v>225</v>
      </c>
      <c r="G372" s="382" t="s">
        <v>3533</v>
      </c>
      <c r="H372" s="382" t="s">
        <v>3584</v>
      </c>
      <c r="I372" s="382" t="s">
        <v>5979</v>
      </c>
      <c r="J372" s="1044">
        <v>1176</v>
      </c>
      <c r="K372" s="1044">
        <v>7426</v>
      </c>
      <c r="L372" s="1044">
        <v>793856</v>
      </c>
      <c r="M372" s="1044">
        <v>77018</v>
      </c>
      <c r="N372" s="1044">
        <f t="shared" si="23"/>
        <v>870874</v>
      </c>
      <c r="O372" s="1040"/>
      <c r="P372" s="1388" t="s">
        <v>5980</v>
      </c>
      <c r="Q372" s="1040"/>
      <c r="R372" s="1374"/>
    </row>
    <row r="373" spans="1:18" ht="84">
      <c r="A373" s="1370">
        <v>23</v>
      </c>
      <c r="B373" s="1157" t="s">
        <v>6158</v>
      </c>
      <c r="C373" s="1040" t="s">
        <v>3531</v>
      </c>
      <c r="D373" s="1374" t="s">
        <v>5981</v>
      </c>
      <c r="E373" s="1040" t="s">
        <v>5982</v>
      </c>
      <c r="F373" s="1040" t="s">
        <v>225</v>
      </c>
      <c r="G373" s="382" t="s">
        <v>3533</v>
      </c>
      <c r="H373" s="382" t="s">
        <v>3584</v>
      </c>
      <c r="I373" s="382" t="s">
        <v>5983</v>
      </c>
      <c r="J373" s="1044">
        <v>844</v>
      </c>
      <c r="K373" s="1044">
        <v>7213</v>
      </c>
      <c r="L373" s="1044">
        <v>194382</v>
      </c>
      <c r="M373" s="1044">
        <v>90442</v>
      </c>
      <c r="N373" s="1044">
        <f t="shared" si="23"/>
        <v>284824</v>
      </c>
      <c r="O373" s="1040"/>
      <c r="P373" s="1147"/>
      <c r="Q373" s="1040"/>
      <c r="R373" s="1388" t="s">
        <v>5984</v>
      </c>
    </row>
    <row r="374" spans="1:18" ht="24">
      <c r="A374" s="1370">
        <v>24</v>
      </c>
      <c r="B374" s="1157" t="s">
        <v>6158</v>
      </c>
      <c r="C374" s="1040" t="s">
        <v>3531</v>
      </c>
      <c r="D374" s="1374" t="s">
        <v>5985</v>
      </c>
      <c r="E374" s="1040" t="s">
        <v>5966</v>
      </c>
      <c r="F374" s="1040" t="s">
        <v>225</v>
      </c>
      <c r="G374" s="382" t="s">
        <v>3533</v>
      </c>
      <c r="H374" s="382" t="s">
        <v>3584</v>
      </c>
      <c r="I374" s="382" t="s">
        <v>5986</v>
      </c>
      <c r="J374" s="1044">
        <v>605</v>
      </c>
      <c r="K374" s="1044">
        <v>7411</v>
      </c>
      <c r="L374" s="1044">
        <v>50382</v>
      </c>
      <c r="M374" s="1044">
        <v>56545</v>
      </c>
      <c r="N374" s="1044">
        <f t="shared" si="23"/>
        <v>106927</v>
      </c>
      <c r="O374" s="1040"/>
      <c r="P374" s="1147" t="s">
        <v>5987</v>
      </c>
      <c r="Q374" s="1040"/>
      <c r="R374" s="1374"/>
    </row>
    <row r="375" spans="1:18" ht="48">
      <c r="A375" s="1370">
        <v>25</v>
      </c>
      <c r="B375" s="1157" t="s">
        <v>6158</v>
      </c>
      <c r="C375" s="1040" t="s">
        <v>3531</v>
      </c>
      <c r="D375" s="1374" t="s">
        <v>5988</v>
      </c>
      <c r="E375" s="1040" t="s">
        <v>5966</v>
      </c>
      <c r="F375" s="1040" t="s">
        <v>225</v>
      </c>
      <c r="G375" s="382" t="s">
        <v>3533</v>
      </c>
      <c r="H375" s="382" t="s">
        <v>3584</v>
      </c>
      <c r="I375" s="382" t="s">
        <v>5989</v>
      </c>
      <c r="J375" s="1044">
        <v>445</v>
      </c>
      <c r="K375" s="1044">
        <v>5084</v>
      </c>
      <c r="L375" s="1044">
        <v>652340</v>
      </c>
      <c r="M375" s="1044">
        <v>66875</v>
      </c>
      <c r="N375" s="1044">
        <f t="shared" si="23"/>
        <v>719215</v>
      </c>
      <c r="O375" s="1040"/>
      <c r="P375" s="1388" t="s">
        <v>5990</v>
      </c>
      <c r="Q375" s="1040"/>
      <c r="R375" s="1374"/>
    </row>
    <row r="376" spans="1:18" ht="96">
      <c r="A376" s="1370">
        <v>26</v>
      </c>
      <c r="B376" s="1157" t="s">
        <v>6158</v>
      </c>
      <c r="C376" s="1040" t="s">
        <v>3531</v>
      </c>
      <c r="D376" s="1374" t="s">
        <v>5991</v>
      </c>
      <c r="E376" s="1040">
        <v>1998</v>
      </c>
      <c r="F376" s="1040" t="s">
        <v>225</v>
      </c>
      <c r="G376" s="382" t="s">
        <v>3533</v>
      </c>
      <c r="H376" s="382" t="s">
        <v>3584</v>
      </c>
      <c r="I376" s="382" t="s">
        <v>5992</v>
      </c>
      <c r="J376" s="1044">
        <v>526</v>
      </c>
      <c r="K376" s="1044">
        <v>3238</v>
      </c>
      <c r="L376" s="1044">
        <v>15979</v>
      </c>
      <c r="M376" s="1044">
        <v>25904</v>
      </c>
      <c r="N376" s="1044">
        <f t="shared" si="23"/>
        <v>41883</v>
      </c>
      <c r="O376" s="1040"/>
      <c r="P376" s="1147"/>
      <c r="Q376" s="1040"/>
      <c r="R376" s="1388" t="s">
        <v>5993</v>
      </c>
    </row>
    <row r="377" spans="1:18" ht="96">
      <c r="A377" s="1370">
        <v>27</v>
      </c>
      <c r="B377" s="1157" t="s">
        <v>6158</v>
      </c>
      <c r="C377" s="1040" t="s">
        <v>3588</v>
      </c>
      <c r="D377" s="1374" t="s">
        <v>5994</v>
      </c>
      <c r="E377" s="1040">
        <v>2006</v>
      </c>
      <c r="F377" s="1040" t="s">
        <v>3516</v>
      </c>
      <c r="G377" s="382" t="s">
        <v>3589</v>
      </c>
      <c r="H377" s="382" t="s">
        <v>5995</v>
      </c>
      <c r="I377" s="1041">
        <v>15</v>
      </c>
      <c r="J377" s="1044">
        <v>0</v>
      </c>
      <c r="K377" s="1044">
        <v>4915</v>
      </c>
      <c r="L377" s="1044">
        <v>0</v>
      </c>
      <c r="M377" s="1044">
        <v>58980</v>
      </c>
      <c r="N377" s="1044">
        <f>SUM(L377:M377)</f>
        <v>58980</v>
      </c>
      <c r="O377" s="1040"/>
      <c r="P377" s="1040"/>
      <c r="Q377" s="1040"/>
      <c r="R377" s="1389" t="s">
        <v>5996</v>
      </c>
    </row>
    <row r="378" spans="1:18">
      <c r="A378" s="1370">
        <v>28</v>
      </c>
      <c r="B378" s="1157" t="s">
        <v>6158</v>
      </c>
      <c r="C378" s="1040" t="s">
        <v>3588</v>
      </c>
      <c r="D378" s="1040" t="s">
        <v>5997</v>
      </c>
      <c r="E378" s="1040">
        <v>2012</v>
      </c>
      <c r="F378" s="1040" t="s">
        <v>3509</v>
      </c>
      <c r="G378" s="382" t="s">
        <v>5998</v>
      </c>
      <c r="H378" s="382" t="s">
        <v>5999</v>
      </c>
      <c r="I378" s="382" t="s">
        <v>6000</v>
      </c>
      <c r="J378" s="1044">
        <v>2274.7600000000002</v>
      </c>
      <c r="K378" s="1044">
        <v>7984</v>
      </c>
      <c r="L378" s="1044">
        <v>1120857</v>
      </c>
      <c r="M378" s="1044">
        <v>173258</v>
      </c>
      <c r="N378" s="1044">
        <f t="shared" ref="N378:N379" si="24">SUM(L378:M378)</f>
        <v>1294115</v>
      </c>
      <c r="O378" s="1040" t="s">
        <v>6001</v>
      </c>
      <c r="P378" s="1040"/>
      <c r="Q378" s="1040"/>
      <c r="R378" s="1374"/>
    </row>
    <row r="379" spans="1:18" ht="36">
      <c r="A379" s="1370">
        <v>29</v>
      </c>
      <c r="B379" s="1157" t="s">
        <v>6158</v>
      </c>
      <c r="C379" s="1040" t="s">
        <v>3588</v>
      </c>
      <c r="D379" s="1040" t="s">
        <v>6002</v>
      </c>
      <c r="E379" s="1040">
        <v>1994</v>
      </c>
      <c r="F379" s="1040" t="s">
        <v>3509</v>
      </c>
      <c r="G379" s="382" t="s">
        <v>5998</v>
      </c>
      <c r="H379" s="382" t="s">
        <v>6003</v>
      </c>
      <c r="I379" s="382" t="s">
        <v>6004</v>
      </c>
      <c r="J379" s="1044">
        <v>767.4</v>
      </c>
      <c r="K379" s="1044">
        <v>7860</v>
      </c>
      <c r="L379" s="1044">
        <v>113476</v>
      </c>
      <c r="M379" s="1044">
        <v>64936</v>
      </c>
      <c r="N379" s="1044">
        <f t="shared" si="24"/>
        <v>178412</v>
      </c>
      <c r="O379" s="1040"/>
      <c r="P379" s="1374" t="s">
        <v>6005</v>
      </c>
      <c r="Q379" s="1040"/>
      <c r="R379" s="1374"/>
    </row>
    <row r="380" spans="1:18" ht="48">
      <c r="A380" s="1370">
        <v>30</v>
      </c>
      <c r="B380" s="1157" t="s">
        <v>6158</v>
      </c>
      <c r="C380" s="1040" t="s">
        <v>3590</v>
      </c>
      <c r="D380" s="1040" t="s">
        <v>6006</v>
      </c>
      <c r="E380" s="1040">
        <v>2006</v>
      </c>
      <c r="F380" s="1040" t="s">
        <v>3509</v>
      </c>
      <c r="G380" s="382" t="s">
        <v>3591</v>
      </c>
      <c r="H380" s="382" t="s">
        <v>6007</v>
      </c>
      <c r="I380" s="1041">
        <v>129</v>
      </c>
      <c r="J380" s="1044">
        <v>4443</v>
      </c>
      <c r="K380" s="1044">
        <v>12188</v>
      </c>
      <c r="L380" s="1044">
        <v>598415</v>
      </c>
      <c r="M380" s="1044">
        <v>3057443</v>
      </c>
      <c r="N380" s="1044">
        <f>L380+M380</f>
        <v>3655858</v>
      </c>
      <c r="O380" s="1040"/>
      <c r="P380" s="1040"/>
      <c r="Q380" s="1040"/>
      <c r="R380" s="1374" t="s">
        <v>6008</v>
      </c>
    </row>
    <row r="381" spans="1:18" ht="36">
      <c r="A381" s="1370">
        <v>31</v>
      </c>
      <c r="B381" s="1157" t="s">
        <v>6158</v>
      </c>
      <c r="C381" s="317" t="s">
        <v>3592</v>
      </c>
      <c r="D381" s="484" t="s">
        <v>6009</v>
      </c>
      <c r="E381" s="1196">
        <v>1996</v>
      </c>
      <c r="F381" s="317" t="s">
        <v>225</v>
      </c>
      <c r="G381" s="321" t="s">
        <v>3593</v>
      </c>
      <c r="H381" s="321" t="s">
        <v>3634</v>
      </c>
      <c r="I381" s="1041" t="s">
        <v>6010</v>
      </c>
      <c r="J381" s="1378">
        <v>139.12</v>
      </c>
      <c r="K381" s="1044">
        <v>4973</v>
      </c>
      <c r="L381" s="1044">
        <v>16167</v>
      </c>
      <c r="M381" s="1044">
        <v>12934</v>
      </c>
      <c r="N381" s="1044">
        <f>SUM(L381:M381)</f>
        <v>29101</v>
      </c>
      <c r="O381" s="1040"/>
      <c r="P381" s="1389" t="s">
        <v>6011</v>
      </c>
      <c r="Q381" s="1040"/>
      <c r="R381" s="1374"/>
    </row>
    <row r="382" spans="1:18" ht="24">
      <c r="A382" s="1370">
        <v>32</v>
      </c>
      <c r="B382" s="1157" t="s">
        <v>6158</v>
      </c>
      <c r="C382" s="317" t="s">
        <v>3592</v>
      </c>
      <c r="D382" s="484" t="s">
        <v>6012</v>
      </c>
      <c r="E382" s="1196">
        <v>1999</v>
      </c>
      <c r="F382" s="317" t="s">
        <v>225</v>
      </c>
      <c r="G382" s="321" t="s">
        <v>3593</v>
      </c>
      <c r="H382" s="321" t="s">
        <v>3594</v>
      </c>
      <c r="I382" s="1390" t="s">
        <v>6013</v>
      </c>
      <c r="J382" s="1378">
        <v>909.01</v>
      </c>
      <c r="K382" s="1044">
        <v>8457</v>
      </c>
      <c r="L382" s="1233">
        <v>186906</v>
      </c>
      <c r="M382" s="1233">
        <v>1152330</v>
      </c>
      <c r="N382" s="1044">
        <f t="shared" ref="N382:N387" si="25">SUM(L382:M382)</f>
        <v>1339236</v>
      </c>
      <c r="O382" s="1040"/>
      <c r="P382" s="1389" t="s">
        <v>6014</v>
      </c>
      <c r="Q382" s="1040"/>
      <c r="R382" s="1374"/>
    </row>
    <row r="383" spans="1:18" ht="36">
      <c r="A383" s="1370">
        <v>33</v>
      </c>
      <c r="B383" s="1157" t="s">
        <v>6158</v>
      </c>
      <c r="C383" s="317" t="s">
        <v>3592</v>
      </c>
      <c r="D383" s="484" t="s">
        <v>6015</v>
      </c>
      <c r="E383" s="1196">
        <v>2010</v>
      </c>
      <c r="F383" s="317" t="s">
        <v>225</v>
      </c>
      <c r="G383" s="321" t="s">
        <v>3593</v>
      </c>
      <c r="H383" s="321" t="s">
        <v>3603</v>
      </c>
      <c r="I383" s="1390" t="s">
        <v>6016</v>
      </c>
      <c r="J383" s="1378">
        <v>357.09</v>
      </c>
      <c r="K383" s="1044">
        <v>2327</v>
      </c>
      <c r="L383" s="1233">
        <v>104571</v>
      </c>
      <c r="M383" s="1233">
        <v>12474</v>
      </c>
      <c r="N383" s="1044">
        <f t="shared" si="25"/>
        <v>117045</v>
      </c>
      <c r="O383" s="1040"/>
      <c r="P383" s="1389" t="s">
        <v>6017</v>
      </c>
      <c r="Q383" s="1040"/>
      <c r="R383" s="1374"/>
    </row>
    <row r="384" spans="1:18" ht="48">
      <c r="A384" s="1370">
        <v>34</v>
      </c>
      <c r="B384" s="1157" t="s">
        <v>6158</v>
      </c>
      <c r="C384" s="317" t="s">
        <v>3592</v>
      </c>
      <c r="D384" s="484" t="s">
        <v>6018</v>
      </c>
      <c r="E384" s="1196">
        <v>2010</v>
      </c>
      <c r="F384" s="317" t="s">
        <v>225</v>
      </c>
      <c r="G384" s="321" t="s">
        <v>3593</v>
      </c>
      <c r="H384" s="321" t="s">
        <v>3594</v>
      </c>
      <c r="I384" s="1390" t="s">
        <v>6019</v>
      </c>
      <c r="J384" s="1378">
        <v>0</v>
      </c>
      <c r="K384" s="1044">
        <v>3101</v>
      </c>
      <c r="L384" s="1233"/>
      <c r="M384" s="1233">
        <v>65121</v>
      </c>
      <c r="N384" s="1044">
        <f t="shared" si="25"/>
        <v>65121</v>
      </c>
      <c r="O384" s="1040"/>
      <c r="P384" s="1389" t="s">
        <v>6020</v>
      </c>
      <c r="Q384" s="1040"/>
      <c r="R384" s="1374"/>
    </row>
    <row r="385" spans="1:18" ht="108">
      <c r="A385" s="1370">
        <v>35</v>
      </c>
      <c r="B385" s="1157" t="s">
        <v>6158</v>
      </c>
      <c r="C385" s="317" t="s">
        <v>3592</v>
      </c>
      <c r="D385" s="1391" t="s">
        <v>6021</v>
      </c>
      <c r="E385" s="317">
        <v>1999</v>
      </c>
      <c r="F385" s="317" t="s">
        <v>225</v>
      </c>
      <c r="G385" s="321" t="s">
        <v>3593</v>
      </c>
      <c r="H385" s="321" t="s">
        <v>3598</v>
      </c>
      <c r="I385" s="321" t="s">
        <v>6022</v>
      </c>
      <c r="J385" s="1378">
        <v>925</v>
      </c>
      <c r="K385" s="1044">
        <v>6096</v>
      </c>
      <c r="L385" s="1233">
        <v>97735</v>
      </c>
      <c r="M385" s="1233">
        <v>172122</v>
      </c>
      <c r="N385" s="1044">
        <f t="shared" si="25"/>
        <v>269857</v>
      </c>
      <c r="O385" s="1040"/>
      <c r="P385" s="1389"/>
      <c r="Q385" s="1040"/>
      <c r="R385" s="1374" t="s">
        <v>6023</v>
      </c>
    </row>
    <row r="386" spans="1:18" ht="24">
      <c r="A386" s="1370">
        <v>36</v>
      </c>
      <c r="B386" s="1157" t="s">
        <v>6158</v>
      </c>
      <c r="C386" s="317" t="s">
        <v>3592</v>
      </c>
      <c r="D386" s="1391" t="s">
        <v>6024</v>
      </c>
      <c r="E386" s="317">
        <v>1998</v>
      </c>
      <c r="F386" s="317" t="s">
        <v>225</v>
      </c>
      <c r="G386" s="321" t="s">
        <v>3593</v>
      </c>
      <c r="H386" s="321" t="s">
        <v>6025</v>
      </c>
      <c r="I386" s="321" t="s">
        <v>6026</v>
      </c>
      <c r="J386" s="1378">
        <v>0</v>
      </c>
      <c r="K386" s="1044">
        <v>6077</v>
      </c>
      <c r="L386" s="1233"/>
      <c r="M386" s="1233">
        <v>102648</v>
      </c>
      <c r="N386" s="1044">
        <f t="shared" si="25"/>
        <v>102648</v>
      </c>
      <c r="O386" s="1040"/>
      <c r="P386" s="1374"/>
      <c r="Q386" s="1040" t="s">
        <v>6027</v>
      </c>
      <c r="R386" s="1374"/>
    </row>
    <row r="387" spans="1:18">
      <c r="A387" s="1370">
        <v>37</v>
      </c>
      <c r="B387" s="1157" t="s">
        <v>6158</v>
      </c>
      <c r="C387" s="317" t="s">
        <v>3592</v>
      </c>
      <c r="D387" s="317" t="s">
        <v>6028</v>
      </c>
      <c r="E387" s="317">
        <v>1998</v>
      </c>
      <c r="F387" s="317" t="s">
        <v>225</v>
      </c>
      <c r="G387" s="321" t="s">
        <v>3593</v>
      </c>
      <c r="H387" s="321" t="s">
        <v>3627</v>
      </c>
      <c r="I387" s="321" t="s">
        <v>6029</v>
      </c>
      <c r="J387" s="1378">
        <v>927</v>
      </c>
      <c r="K387" s="1044">
        <v>7461</v>
      </c>
      <c r="L387" s="1233">
        <v>594913</v>
      </c>
      <c r="M387" s="1233">
        <v>142458</v>
      </c>
      <c r="N387" s="1044">
        <f t="shared" si="25"/>
        <v>737371</v>
      </c>
      <c r="O387" s="1040"/>
      <c r="P387" s="1374"/>
      <c r="Q387" s="1040" t="s">
        <v>6027</v>
      </c>
      <c r="R387" s="1374"/>
    </row>
    <row r="388" spans="1:18" ht="24">
      <c r="A388" s="1370">
        <v>38</v>
      </c>
      <c r="B388" s="1157" t="s">
        <v>6158</v>
      </c>
      <c r="C388" s="1040" t="s">
        <v>3645</v>
      </c>
      <c r="D388" s="1374" t="s">
        <v>6030</v>
      </c>
      <c r="E388" s="1040">
        <v>1997</v>
      </c>
      <c r="F388" s="1040" t="s">
        <v>3516</v>
      </c>
      <c r="G388" s="382" t="s">
        <v>3646</v>
      </c>
      <c r="H388" s="382" t="s">
        <v>6031</v>
      </c>
      <c r="I388" s="1041" t="s">
        <v>6032</v>
      </c>
      <c r="J388" s="1044">
        <v>755.74</v>
      </c>
      <c r="K388" s="1044">
        <v>11399</v>
      </c>
      <c r="L388" s="1044">
        <v>161065</v>
      </c>
      <c r="M388" s="1044">
        <v>384590</v>
      </c>
      <c r="N388" s="1044">
        <v>545655</v>
      </c>
      <c r="O388" s="1040"/>
      <c r="P388" s="1374"/>
      <c r="Q388" s="1040"/>
      <c r="R388" s="1374" t="s">
        <v>6033</v>
      </c>
    </row>
    <row r="389" spans="1:18">
      <c r="A389" s="1370">
        <v>39</v>
      </c>
      <c r="B389" s="1157" t="s">
        <v>6158</v>
      </c>
      <c r="C389" s="1040" t="s">
        <v>3645</v>
      </c>
      <c r="D389" s="1040" t="s">
        <v>6034</v>
      </c>
      <c r="E389" s="1040">
        <v>1999</v>
      </c>
      <c r="F389" s="1040" t="s">
        <v>3509</v>
      </c>
      <c r="G389" s="382" t="s">
        <v>3646</v>
      </c>
      <c r="H389" s="382" t="s">
        <v>6035</v>
      </c>
      <c r="I389" s="382" t="s">
        <v>6036</v>
      </c>
      <c r="J389" s="1044">
        <v>1268.49</v>
      </c>
      <c r="K389" s="1044">
        <v>10110</v>
      </c>
      <c r="L389" s="1044">
        <v>282673</v>
      </c>
      <c r="M389" s="1044">
        <v>45405</v>
      </c>
      <c r="N389" s="1044">
        <v>328078</v>
      </c>
      <c r="O389" s="1040" t="s">
        <v>6037</v>
      </c>
      <c r="P389" s="1374"/>
      <c r="Q389" s="1040"/>
      <c r="R389" s="1374"/>
    </row>
    <row r="390" spans="1:18" ht="24">
      <c r="A390" s="1370">
        <v>40</v>
      </c>
      <c r="B390" s="1157" t="s">
        <v>6158</v>
      </c>
      <c r="C390" s="1040" t="s">
        <v>3647</v>
      </c>
      <c r="D390" s="1374" t="s">
        <v>6038</v>
      </c>
      <c r="E390" s="1040">
        <v>1989</v>
      </c>
      <c r="F390" s="1040" t="s">
        <v>3509</v>
      </c>
      <c r="G390" s="382" t="s">
        <v>3648</v>
      </c>
      <c r="H390" s="382" t="s">
        <v>6039</v>
      </c>
      <c r="I390" s="382" t="s">
        <v>6040</v>
      </c>
      <c r="J390" s="1392">
        <v>520.07000000000005</v>
      </c>
      <c r="K390" s="1044">
        <v>14422</v>
      </c>
      <c r="L390" s="1044">
        <v>212712</v>
      </c>
      <c r="M390" s="1044">
        <v>335700</v>
      </c>
      <c r="N390" s="1044">
        <f>SUM(L390:M390)</f>
        <v>548412</v>
      </c>
      <c r="O390" s="1040"/>
      <c r="P390" s="1374"/>
      <c r="Q390" s="1040" t="s">
        <v>6041</v>
      </c>
      <c r="R390" s="1374"/>
    </row>
    <row r="391" spans="1:18" ht="84">
      <c r="A391" s="1370">
        <v>41</v>
      </c>
      <c r="B391" s="1157" t="s">
        <v>6158</v>
      </c>
      <c r="C391" s="1040" t="s">
        <v>3653</v>
      </c>
      <c r="D391" s="1380" t="s">
        <v>6042</v>
      </c>
      <c r="E391" s="1040">
        <v>1994</v>
      </c>
      <c r="F391" s="1040" t="s">
        <v>3516</v>
      </c>
      <c r="G391" s="382" t="s">
        <v>3654</v>
      </c>
      <c r="H391" s="382" t="s">
        <v>6043</v>
      </c>
      <c r="I391" s="1041" t="s">
        <v>6044</v>
      </c>
      <c r="J391" s="1044">
        <v>907</v>
      </c>
      <c r="K391" s="1044">
        <v>6382</v>
      </c>
      <c r="L391" s="1044">
        <v>178791</v>
      </c>
      <c r="M391" s="1044">
        <v>88830</v>
      </c>
      <c r="N391" s="1044">
        <f>SUM(L391,M391)</f>
        <v>267621</v>
      </c>
      <c r="O391" s="1393" t="s">
        <v>6045</v>
      </c>
      <c r="P391" s="1374"/>
      <c r="Q391" s="1040"/>
      <c r="R391" s="1393"/>
    </row>
    <row r="392" spans="1:18" ht="216">
      <c r="A392" s="1370">
        <v>42</v>
      </c>
      <c r="B392" s="1157" t="s">
        <v>6158</v>
      </c>
      <c r="C392" s="1040" t="s">
        <v>3653</v>
      </c>
      <c r="D392" s="1040" t="s">
        <v>6046</v>
      </c>
      <c r="E392" s="1040">
        <v>1997</v>
      </c>
      <c r="F392" s="1040" t="s">
        <v>3509</v>
      </c>
      <c r="G392" s="382" t="s">
        <v>3655</v>
      </c>
      <c r="H392" s="382" t="s">
        <v>6047</v>
      </c>
      <c r="I392" s="382" t="s">
        <v>6048</v>
      </c>
      <c r="J392" s="1044">
        <v>1833</v>
      </c>
      <c r="K392" s="1044">
        <v>14480</v>
      </c>
      <c r="L392" s="1044">
        <v>219349</v>
      </c>
      <c r="M392" s="1044">
        <v>137249</v>
      </c>
      <c r="N392" s="1044">
        <f>SUM(L392,M392,)</f>
        <v>356598</v>
      </c>
      <c r="O392" s="1394"/>
      <c r="P392" s="1374"/>
      <c r="Q392" s="1040"/>
      <c r="R392" s="1388" t="s">
        <v>6049</v>
      </c>
    </row>
    <row r="393" spans="1:18" ht="24">
      <c r="A393" s="1370">
        <v>43</v>
      </c>
      <c r="B393" s="1157" t="s">
        <v>6158</v>
      </c>
      <c r="C393" s="1040" t="s">
        <v>3653</v>
      </c>
      <c r="D393" s="1040" t="s">
        <v>6050</v>
      </c>
      <c r="E393" s="1040">
        <v>2008</v>
      </c>
      <c r="F393" s="1040" t="s">
        <v>6051</v>
      </c>
      <c r="G393" s="382" t="s">
        <v>3655</v>
      </c>
      <c r="H393" s="382" t="s">
        <v>6052</v>
      </c>
      <c r="I393" s="382" t="s">
        <v>6053</v>
      </c>
      <c r="J393" s="1044">
        <v>3648</v>
      </c>
      <c r="K393" s="1044">
        <v>33645</v>
      </c>
      <c r="L393" s="1044">
        <v>769286</v>
      </c>
      <c r="M393" s="1044">
        <v>2471012</v>
      </c>
      <c r="N393" s="1044">
        <f>SUM(L393:M393)</f>
        <v>3240298</v>
      </c>
      <c r="O393" s="1374" t="s">
        <v>5946</v>
      </c>
      <c r="P393" s="1374"/>
      <c r="Q393" s="1040"/>
      <c r="R393" s="1388"/>
    </row>
    <row r="394" spans="1:18">
      <c r="A394" s="1370">
        <v>44</v>
      </c>
      <c r="B394" s="1157" t="s">
        <v>6158</v>
      </c>
      <c r="C394" s="1040" t="s">
        <v>3656</v>
      </c>
      <c r="D394" s="1040" t="s">
        <v>6054</v>
      </c>
      <c r="E394" s="1040">
        <v>1999</v>
      </c>
      <c r="F394" s="1040" t="s">
        <v>3509</v>
      </c>
      <c r="G394" s="382" t="s">
        <v>3656</v>
      </c>
      <c r="H394" s="382" t="s">
        <v>6055</v>
      </c>
      <c r="I394" s="1041" t="s">
        <v>6056</v>
      </c>
      <c r="J394" s="1395">
        <v>1237.97</v>
      </c>
      <c r="K394" s="1395">
        <v>5683</v>
      </c>
      <c r="L394" s="1395">
        <v>148194</v>
      </c>
      <c r="M394" s="1395">
        <v>51828</v>
      </c>
      <c r="N394" s="1395">
        <f>SUM(L394:M394)</f>
        <v>200022</v>
      </c>
      <c r="O394" s="1040"/>
      <c r="P394" s="1374" t="s">
        <v>6057</v>
      </c>
      <c r="Q394" s="1040"/>
      <c r="R394" s="1374"/>
    </row>
    <row r="395" spans="1:18">
      <c r="A395" s="1370">
        <v>45</v>
      </c>
      <c r="B395" s="1157" t="s">
        <v>6158</v>
      </c>
      <c r="C395" s="1040" t="s">
        <v>3656</v>
      </c>
      <c r="D395" s="1040" t="s">
        <v>6058</v>
      </c>
      <c r="E395" s="1040">
        <v>2012</v>
      </c>
      <c r="F395" s="1040" t="s">
        <v>3509</v>
      </c>
      <c r="G395" s="382" t="s">
        <v>3656</v>
      </c>
      <c r="H395" s="382" t="s">
        <v>3690</v>
      </c>
      <c r="I395" s="1041" t="s">
        <v>6059</v>
      </c>
      <c r="J395" s="1395">
        <v>1427.93</v>
      </c>
      <c r="K395" s="1395">
        <v>7483</v>
      </c>
      <c r="L395" s="1395">
        <v>450583</v>
      </c>
      <c r="M395" s="1395">
        <v>76326</v>
      </c>
      <c r="N395" s="1395">
        <f t="shared" ref="N395:N398" si="26">SUM(L395:M395)</f>
        <v>526909</v>
      </c>
      <c r="O395" s="1040" t="s">
        <v>5937</v>
      </c>
      <c r="P395" s="1374"/>
      <c r="Q395" s="1040"/>
      <c r="R395" s="1374"/>
    </row>
    <row r="396" spans="1:18">
      <c r="A396" s="1370">
        <v>46</v>
      </c>
      <c r="B396" s="1157" t="s">
        <v>6158</v>
      </c>
      <c r="C396" s="1040" t="s">
        <v>3656</v>
      </c>
      <c r="D396" s="1040" t="s">
        <v>6060</v>
      </c>
      <c r="E396" s="1040">
        <v>2016</v>
      </c>
      <c r="F396" s="1040" t="s">
        <v>3509</v>
      </c>
      <c r="G396" s="382" t="s">
        <v>3656</v>
      </c>
      <c r="H396" s="382" t="s">
        <v>3689</v>
      </c>
      <c r="I396" s="1041" t="s">
        <v>6061</v>
      </c>
      <c r="J396" s="1395">
        <v>875.22</v>
      </c>
      <c r="K396" s="1395">
        <v>10810</v>
      </c>
      <c r="L396" s="1395">
        <v>111163</v>
      </c>
      <c r="M396" s="1395">
        <v>88966</v>
      </c>
      <c r="N396" s="1395">
        <f t="shared" si="26"/>
        <v>200129</v>
      </c>
      <c r="O396" s="1040"/>
      <c r="P396" s="1374" t="s">
        <v>5937</v>
      </c>
      <c r="Q396" s="1040"/>
      <c r="R396" s="1374"/>
    </row>
    <row r="397" spans="1:18">
      <c r="A397" s="1370">
        <v>47</v>
      </c>
      <c r="B397" s="1157" t="s">
        <v>6158</v>
      </c>
      <c r="C397" s="1040" t="s">
        <v>3656</v>
      </c>
      <c r="D397" s="1040" t="s">
        <v>6062</v>
      </c>
      <c r="E397" s="1040">
        <v>1999</v>
      </c>
      <c r="F397" s="1040" t="s">
        <v>3509</v>
      </c>
      <c r="G397" s="382" t="s">
        <v>3656</v>
      </c>
      <c r="H397" s="382" t="s">
        <v>6063</v>
      </c>
      <c r="I397" s="1041" t="s">
        <v>6064</v>
      </c>
      <c r="J397" s="1395">
        <v>844.17</v>
      </c>
      <c r="K397" s="1395">
        <v>5546</v>
      </c>
      <c r="L397" s="1395">
        <v>187684</v>
      </c>
      <c r="M397" s="1395">
        <v>30225</v>
      </c>
      <c r="N397" s="1395">
        <f t="shared" si="26"/>
        <v>217909</v>
      </c>
      <c r="O397" s="1040" t="s">
        <v>5937</v>
      </c>
      <c r="P397" s="1374"/>
      <c r="Q397" s="1040"/>
      <c r="R397" s="1374"/>
    </row>
    <row r="398" spans="1:18">
      <c r="A398" s="1370">
        <v>48</v>
      </c>
      <c r="B398" s="1157" t="s">
        <v>6158</v>
      </c>
      <c r="C398" s="1040" t="s">
        <v>3656</v>
      </c>
      <c r="D398" s="1040" t="s">
        <v>6065</v>
      </c>
      <c r="E398" s="1040">
        <v>2016</v>
      </c>
      <c r="F398" s="1040" t="s">
        <v>3513</v>
      </c>
      <c r="G398" s="382" t="s">
        <v>3656</v>
      </c>
      <c r="H398" s="382" t="s">
        <v>3688</v>
      </c>
      <c r="I398" s="1041" t="s">
        <v>6066</v>
      </c>
      <c r="J398" s="1395">
        <v>1336.72</v>
      </c>
      <c r="K398" s="1395">
        <v>10385</v>
      </c>
      <c r="L398" s="1395">
        <v>172824</v>
      </c>
      <c r="M398" s="1395">
        <v>546670</v>
      </c>
      <c r="N398" s="1395">
        <f t="shared" si="26"/>
        <v>719494</v>
      </c>
      <c r="O398" s="1040" t="s">
        <v>6067</v>
      </c>
      <c r="P398" s="1374"/>
      <c r="Q398" s="1394"/>
      <c r="R398" s="1389"/>
    </row>
    <row r="399" spans="1:18" ht="24">
      <c r="A399" s="1370">
        <v>49</v>
      </c>
      <c r="B399" s="1157" t="s">
        <v>6158</v>
      </c>
      <c r="C399" s="317" t="s">
        <v>3691</v>
      </c>
      <c r="D399" s="1391" t="s">
        <v>6068</v>
      </c>
      <c r="E399" s="317">
        <v>1998</v>
      </c>
      <c r="F399" s="317" t="s">
        <v>3516</v>
      </c>
      <c r="G399" s="321" t="s">
        <v>3692</v>
      </c>
      <c r="H399" s="321" t="s">
        <v>6069</v>
      </c>
      <c r="I399" s="1041" t="s">
        <v>6070</v>
      </c>
      <c r="J399" s="1396">
        <v>892.14</v>
      </c>
      <c r="K399" s="1233">
        <v>11515</v>
      </c>
      <c r="L399" s="1233">
        <v>189674</v>
      </c>
      <c r="M399" s="1233">
        <v>128968</v>
      </c>
      <c r="N399" s="1234">
        <f>SUM(L399:M399)</f>
        <v>318642</v>
      </c>
      <c r="O399" s="1040"/>
      <c r="P399" s="1374"/>
      <c r="Q399" s="1040"/>
      <c r="R399" s="1374" t="s">
        <v>6071</v>
      </c>
    </row>
    <row r="400" spans="1:18" ht="24">
      <c r="A400" s="1370">
        <v>50</v>
      </c>
      <c r="B400" s="1157" t="s">
        <v>6158</v>
      </c>
      <c r="C400" s="317" t="s">
        <v>3691</v>
      </c>
      <c r="D400" s="1391" t="s">
        <v>6072</v>
      </c>
      <c r="E400" s="317">
        <v>1999</v>
      </c>
      <c r="F400" s="317" t="s">
        <v>3516</v>
      </c>
      <c r="G400" s="321" t="s">
        <v>3692</v>
      </c>
      <c r="H400" s="321" t="s">
        <v>3698</v>
      </c>
      <c r="I400" s="321" t="s">
        <v>6073</v>
      </c>
      <c r="J400" s="1396">
        <v>141.49</v>
      </c>
      <c r="K400" s="1233">
        <v>843</v>
      </c>
      <c r="L400" s="1233">
        <v>42140</v>
      </c>
      <c r="M400" s="1233">
        <v>4577</v>
      </c>
      <c r="N400" s="1234">
        <f t="shared" ref="N400:N402" si="27">SUM(L400:M400)</f>
        <v>46717</v>
      </c>
      <c r="O400" s="1040" t="s">
        <v>6074</v>
      </c>
      <c r="P400" s="1374"/>
      <c r="Q400" s="1040"/>
      <c r="R400" s="1374"/>
    </row>
    <row r="401" spans="1:18" ht="48">
      <c r="A401" s="1370">
        <v>51</v>
      </c>
      <c r="B401" s="1157" t="s">
        <v>6158</v>
      </c>
      <c r="C401" s="317" t="s">
        <v>3691</v>
      </c>
      <c r="D401" s="317" t="s">
        <v>6075</v>
      </c>
      <c r="E401" s="317">
        <v>1999</v>
      </c>
      <c r="F401" s="317" t="s">
        <v>3516</v>
      </c>
      <c r="G401" s="321" t="s">
        <v>3692</v>
      </c>
      <c r="H401" s="321" t="s">
        <v>6076</v>
      </c>
      <c r="I401" s="321" t="s">
        <v>6077</v>
      </c>
      <c r="J401" s="1396">
        <v>1402.61</v>
      </c>
      <c r="K401" s="1233">
        <v>8576</v>
      </c>
      <c r="L401" s="1233">
        <v>245730</v>
      </c>
      <c r="M401" s="1233">
        <v>82243</v>
      </c>
      <c r="N401" s="1234">
        <f t="shared" si="27"/>
        <v>327973</v>
      </c>
      <c r="O401" s="1040"/>
      <c r="P401" s="1374"/>
      <c r="Q401" s="1040"/>
      <c r="R401" s="1374" t="s">
        <v>6078</v>
      </c>
    </row>
    <row r="402" spans="1:18" ht="24">
      <c r="A402" s="1370">
        <v>52</v>
      </c>
      <c r="B402" s="1157" t="s">
        <v>6158</v>
      </c>
      <c r="C402" s="317" t="s">
        <v>3691</v>
      </c>
      <c r="D402" s="317" t="s">
        <v>6079</v>
      </c>
      <c r="E402" s="317">
        <v>1999</v>
      </c>
      <c r="F402" s="317" t="s">
        <v>3516</v>
      </c>
      <c r="G402" s="321" t="s">
        <v>3692</v>
      </c>
      <c r="H402" s="321" t="s">
        <v>6076</v>
      </c>
      <c r="I402" s="321" t="s">
        <v>6080</v>
      </c>
      <c r="J402" s="1396">
        <v>1343.23</v>
      </c>
      <c r="K402" s="1233">
        <v>7893</v>
      </c>
      <c r="L402" s="1233">
        <v>159370</v>
      </c>
      <c r="M402" s="1233">
        <v>80313</v>
      </c>
      <c r="N402" s="1234">
        <f t="shared" si="27"/>
        <v>239683</v>
      </c>
      <c r="O402" s="1040"/>
      <c r="P402" s="1374" t="s">
        <v>6081</v>
      </c>
      <c r="Q402" s="1040"/>
      <c r="R402" s="1374"/>
    </row>
    <row r="403" spans="1:18" ht="24">
      <c r="A403" s="1370">
        <v>53</v>
      </c>
      <c r="B403" s="1157" t="s">
        <v>6158</v>
      </c>
      <c r="C403" s="1040" t="s">
        <v>3699</v>
      </c>
      <c r="D403" s="490" t="s">
        <v>6082</v>
      </c>
      <c r="E403" s="1040">
        <v>2007</v>
      </c>
      <c r="F403" s="1040" t="s">
        <v>225</v>
      </c>
      <c r="G403" s="382" t="s">
        <v>6083</v>
      </c>
      <c r="H403" s="382" t="s">
        <v>4830</v>
      </c>
      <c r="I403" s="1041" t="s">
        <v>6084</v>
      </c>
      <c r="J403" s="1397">
        <v>1040.22</v>
      </c>
      <c r="K403" s="1397">
        <v>13956</v>
      </c>
      <c r="L403" s="1044">
        <v>122787</v>
      </c>
      <c r="M403" s="1044">
        <v>209340</v>
      </c>
      <c r="N403" s="1044">
        <v>332127</v>
      </c>
      <c r="O403" s="1040"/>
      <c r="P403" s="1374"/>
      <c r="Q403" s="1040"/>
      <c r="R403" s="1374" t="s">
        <v>6085</v>
      </c>
    </row>
    <row r="404" spans="1:18" ht="48">
      <c r="A404" s="1370">
        <v>54</v>
      </c>
      <c r="B404" s="1157" t="s">
        <v>6158</v>
      </c>
      <c r="C404" s="1040" t="s">
        <v>3699</v>
      </c>
      <c r="D404" s="382" t="s">
        <v>6086</v>
      </c>
      <c r="E404" s="1040">
        <v>1999</v>
      </c>
      <c r="F404" s="1040" t="s">
        <v>225</v>
      </c>
      <c r="G404" s="382" t="s">
        <v>6083</v>
      </c>
      <c r="H404" s="382" t="s">
        <v>6087</v>
      </c>
      <c r="I404" s="1041" t="s">
        <v>6088</v>
      </c>
      <c r="J404" s="1397">
        <v>524.54999999999995</v>
      </c>
      <c r="K404" s="1397">
        <v>12279</v>
      </c>
      <c r="L404" s="1044">
        <v>51230</v>
      </c>
      <c r="M404" s="1044">
        <v>229272</v>
      </c>
      <c r="N404" s="1044">
        <v>280502</v>
      </c>
      <c r="O404" s="1040"/>
      <c r="P404" s="1374"/>
      <c r="Q404" s="1040"/>
      <c r="R404" s="1374" t="s">
        <v>6089</v>
      </c>
    </row>
    <row r="405" spans="1:18" ht="36">
      <c r="A405" s="1370">
        <v>55</v>
      </c>
      <c r="B405" s="1157" t="s">
        <v>6158</v>
      </c>
      <c r="C405" s="1040" t="s">
        <v>3699</v>
      </c>
      <c r="D405" s="382" t="s">
        <v>6090</v>
      </c>
      <c r="E405" s="1040">
        <v>1992</v>
      </c>
      <c r="F405" s="1040" t="s">
        <v>225</v>
      </c>
      <c r="G405" s="382" t="s">
        <v>6083</v>
      </c>
      <c r="H405" s="382" t="s">
        <v>6091</v>
      </c>
      <c r="I405" s="1041" t="s">
        <v>6092</v>
      </c>
      <c r="J405" s="1397">
        <v>181.8</v>
      </c>
      <c r="K405" s="1397">
        <v>5883</v>
      </c>
      <c r="L405" s="1044">
        <v>3257</v>
      </c>
      <c r="M405" s="1044">
        <v>41122</v>
      </c>
      <c r="N405" s="1044">
        <v>44379</v>
      </c>
      <c r="O405" s="1040"/>
      <c r="P405" s="1374"/>
      <c r="Q405" s="1040"/>
      <c r="R405" s="1374" t="s">
        <v>6093</v>
      </c>
    </row>
    <row r="406" spans="1:18" ht="36">
      <c r="A406" s="1370">
        <v>56</v>
      </c>
      <c r="B406" s="1157" t="s">
        <v>6158</v>
      </c>
      <c r="C406" s="1040" t="s">
        <v>3699</v>
      </c>
      <c r="D406" s="382" t="s">
        <v>2713</v>
      </c>
      <c r="E406" s="1040">
        <v>1994</v>
      </c>
      <c r="F406" s="1040" t="s">
        <v>225</v>
      </c>
      <c r="G406" s="382" t="s">
        <v>6083</v>
      </c>
      <c r="H406" s="382" t="s">
        <v>6094</v>
      </c>
      <c r="I406" s="1041" t="s">
        <v>6095</v>
      </c>
      <c r="J406" s="1397">
        <v>964.92</v>
      </c>
      <c r="K406" s="1397">
        <v>12592</v>
      </c>
      <c r="L406" s="1044">
        <v>121431</v>
      </c>
      <c r="M406" s="1044">
        <v>98360</v>
      </c>
      <c r="N406" s="1044">
        <v>219791</v>
      </c>
      <c r="O406" s="1040"/>
      <c r="P406" s="1374"/>
      <c r="Q406" s="1040"/>
      <c r="R406" s="1374" t="s">
        <v>6093</v>
      </c>
    </row>
    <row r="407" spans="1:18" ht="36">
      <c r="A407" s="1370">
        <v>57</v>
      </c>
      <c r="B407" s="1157" t="s">
        <v>6158</v>
      </c>
      <c r="C407" s="1040" t="s">
        <v>3699</v>
      </c>
      <c r="D407" s="1040" t="s">
        <v>3732</v>
      </c>
      <c r="E407" s="1040">
        <v>2016</v>
      </c>
      <c r="F407" s="1040" t="s">
        <v>3509</v>
      </c>
      <c r="G407" s="382" t="s">
        <v>3700</v>
      </c>
      <c r="H407" s="382" t="s">
        <v>3705</v>
      </c>
      <c r="I407" s="382" t="s">
        <v>6096</v>
      </c>
      <c r="J407" s="1397">
        <v>1937.05</v>
      </c>
      <c r="K407" s="1397">
        <v>11349</v>
      </c>
      <c r="L407" s="1044">
        <v>1100982</v>
      </c>
      <c r="M407" s="1044">
        <v>108536</v>
      </c>
      <c r="N407" s="1044">
        <v>1209518</v>
      </c>
      <c r="O407" s="1040"/>
      <c r="P407" s="1374"/>
      <c r="Q407" s="1374" t="s">
        <v>6097</v>
      </c>
      <c r="R407" s="1374"/>
    </row>
    <row r="408" spans="1:18">
      <c r="A408" s="1370">
        <v>58</v>
      </c>
      <c r="B408" s="1157" t="s">
        <v>6158</v>
      </c>
      <c r="C408" s="1040" t="s">
        <v>3699</v>
      </c>
      <c r="D408" s="1040" t="s">
        <v>6098</v>
      </c>
      <c r="E408" s="1040">
        <v>2016</v>
      </c>
      <c r="F408" s="1040" t="s">
        <v>3513</v>
      </c>
      <c r="G408" s="382" t="s">
        <v>3700</v>
      </c>
      <c r="H408" s="382" t="s">
        <v>3719</v>
      </c>
      <c r="I408" s="1041" t="s">
        <v>6099</v>
      </c>
      <c r="J408" s="1397">
        <v>1967.5</v>
      </c>
      <c r="K408" s="1397">
        <v>9864</v>
      </c>
      <c r="L408" s="1044">
        <v>633513</v>
      </c>
      <c r="M408" s="1044">
        <v>251073</v>
      </c>
      <c r="N408" s="1044">
        <v>884586</v>
      </c>
      <c r="O408" s="1040" t="s">
        <v>6100</v>
      </c>
      <c r="P408" s="1374"/>
      <c r="Q408" s="1040"/>
      <c r="R408" s="1374"/>
    </row>
    <row r="409" spans="1:18" ht="24">
      <c r="A409" s="1370">
        <v>59</v>
      </c>
      <c r="B409" s="1157" t="s">
        <v>6158</v>
      </c>
      <c r="C409" s="1040" t="s">
        <v>3699</v>
      </c>
      <c r="D409" s="1374" t="s">
        <v>6101</v>
      </c>
      <c r="E409" s="1040">
        <v>2016</v>
      </c>
      <c r="F409" s="1040" t="s">
        <v>3513</v>
      </c>
      <c r="G409" s="382" t="s">
        <v>3700</v>
      </c>
      <c r="H409" s="382" t="s">
        <v>3709</v>
      </c>
      <c r="I409" s="382" t="s">
        <v>6102</v>
      </c>
      <c r="J409" s="1397">
        <v>1510.17</v>
      </c>
      <c r="K409" s="1397">
        <v>13293</v>
      </c>
      <c r="L409" s="1044">
        <v>209225</v>
      </c>
      <c r="M409" s="1044">
        <v>103419</v>
      </c>
      <c r="N409" s="1044">
        <v>312644</v>
      </c>
      <c r="O409" s="1040" t="s">
        <v>6103</v>
      </c>
      <c r="P409" s="1374"/>
      <c r="Q409" s="1040"/>
      <c r="R409" s="1374"/>
    </row>
    <row r="410" spans="1:18" ht="24">
      <c r="A410" s="1370">
        <v>60</v>
      </c>
      <c r="B410" s="1157" t="s">
        <v>6158</v>
      </c>
      <c r="C410" s="1040" t="s">
        <v>3733</v>
      </c>
      <c r="D410" s="1374" t="s">
        <v>6104</v>
      </c>
      <c r="E410" s="1040">
        <v>1999</v>
      </c>
      <c r="F410" s="1040" t="s">
        <v>3516</v>
      </c>
      <c r="G410" s="382" t="s">
        <v>6105</v>
      </c>
      <c r="H410" s="382" t="s">
        <v>6106</v>
      </c>
      <c r="I410" s="1041" t="s">
        <v>6107</v>
      </c>
      <c r="J410" s="1044">
        <v>958.71</v>
      </c>
      <c r="K410" s="1044">
        <v>6320</v>
      </c>
      <c r="L410" s="1044">
        <v>619829</v>
      </c>
      <c r="M410" s="1044">
        <v>63221</v>
      </c>
      <c r="N410" s="1044">
        <f>SUM(L410:M410)</f>
        <v>683050</v>
      </c>
      <c r="O410" s="1040" t="s">
        <v>6108</v>
      </c>
      <c r="P410" s="1374"/>
      <c r="Q410" s="1040"/>
      <c r="R410" s="1374"/>
    </row>
    <row r="411" spans="1:18" ht="24">
      <c r="A411" s="1370">
        <v>61</v>
      </c>
      <c r="B411" s="1157" t="s">
        <v>6158</v>
      </c>
      <c r="C411" s="1040" t="s">
        <v>3733</v>
      </c>
      <c r="D411" s="1374" t="s">
        <v>6109</v>
      </c>
      <c r="E411" s="1040">
        <v>1998</v>
      </c>
      <c r="F411" s="1040" t="s">
        <v>3509</v>
      </c>
      <c r="G411" s="382" t="s">
        <v>6110</v>
      </c>
      <c r="H411" s="382" t="s">
        <v>6111</v>
      </c>
      <c r="I411" s="382" t="s">
        <v>6112</v>
      </c>
      <c r="J411" s="1044">
        <v>380.52</v>
      </c>
      <c r="K411" s="1044">
        <v>4278</v>
      </c>
      <c r="L411" s="1044">
        <v>116662</v>
      </c>
      <c r="M411" s="1044">
        <v>237404</v>
      </c>
      <c r="N411" s="1044">
        <f>SUM(L411:M411)</f>
        <v>354066</v>
      </c>
      <c r="O411" s="1040"/>
      <c r="P411" s="1374" t="s">
        <v>6113</v>
      </c>
      <c r="Q411" s="1040"/>
      <c r="R411" s="1374"/>
    </row>
    <row r="412" spans="1:18" ht="24">
      <c r="A412" s="1370">
        <v>62</v>
      </c>
      <c r="B412" s="1157" t="s">
        <v>6158</v>
      </c>
      <c r="C412" s="1040" t="s">
        <v>3733</v>
      </c>
      <c r="D412" s="1040" t="s">
        <v>6114</v>
      </c>
      <c r="E412" s="1040">
        <v>1997</v>
      </c>
      <c r="F412" s="1040" t="s">
        <v>3509</v>
      </c>
      <c r="G412" s="382" t="s">
        <v>6110</v>
      </c>
      <c r="H412" s="382" t="s">
        <v>6115</v>
      </c>
      <c r="I412" s="382" t="s">
        <v>6116</v>
      </c>
      <c r="J412" s="1044">
        <v>1152.8800000000001</v>
      </c>
      <c r="K412" s="1044">
        <v>12595</v>
      </c>
      <c r="L412" s="1044">
        <v>142557</v>
      </c>
      <c r="M412" s="1044">
        <v>158447</v>
      </c>
      <c r="N412" s="1044">
        <f>SUM(L412:M412)</f>
        <v>301004</v>
      </c>
      <c r="O412" s="1040"/>
      <c r="P412" s="1374"/>
      <c r="Q412" s="1040"/>
      <c r="R412" s="1374" t="s">
        <v>6117</v>
      </c>
    </row>
    <row r="413" spans="1:18" ht="60">
      <c r="A413" s="1370">
        <v>63</v>
      </c>
      <c r="B413" s="1157" t="s">
        <v>6158</v>
      </c>
      <c r="C413" s="1040" t="s">
        <v>3734</v>
      </c>
      <c r="D413" s="1374" t="s">
        <v>6118</v>
      </c>
      <c r="E413" s="1040">
        <v>1992</v>
      </c>
      <c r="F413" s="1040" t="s">
        <v>3516</v>
      </c>
      <c r="G413" s="382" t="s">
        <v>6119</v>
      </c>
      <c r="H413" s="382" t="s">
        <v>6120</v>
      </c>
      <c r="I413" s="1041" t="s">
        <v>6121</v>
      </c>
      <c r="J413" s="1044">
        <v>0</v>
      </c>
      <c r="K413" s="1044">
        <v>8894</v>
      </c>
      <c r="L413" s="1044" t="s">
        <v>6122</v>
      </c>
      <c r="M413" s="1044">
        <v>300996</v>
      </c>
      <c r="N413" s="1044">
        <f>SUM(L413:M413)</f>
        <v>300996</v>
      </c>
      <c r="O413" s="1040"/>
      <c r="P413" s="1374"/>
      <c r="Q413" s="1040"/>
      <c r="R413" s="1374" t="s">
        <v>6123</v>
      </c>
    </row>
    <row r="414" spans="1:18" ht="60">
      <c r="A414" s="1370">
        <v>64</v>
      </c>
      <c r="B414" s="1157" t="s">
        <v>6158</v>
      </c>
      <c r="C414" s="1040" t="s">
        <v>3734</v>
      </c>
      <c r="D414" s="1374" t="s">
        <v>6124</v>
      </c>
      <c r="E414" s="1040">
        <v>1998</v>
      </c>
      <c r="F414" s="1040" t="s">
        <v>3509</v>
      </c>
      <c r="G414" s="382" t="s">
        <v>6119</v>
      </c>
      <c r="H414" s="382" t="s">
        <v>6125</v>
      </c>
      <c r="I414" s="382" t="s">
        <v>6126</v>
      </c>
      <c r="J414" s="1044">
        <v>953.16</v>
      </c>
      <c r="K414" s="1044">
        <v>13474</v>
      </c>
      <c r="L414" s="1044">
        <v>87577</v>
      </c>
      <c r="M414" s="1044">
        <v>295836</v>
      </c>
      <c r="N414" s="1044">
        <f t="shared" ref="N414:N416" si="28">SUM(L414:M414)</f>
        <v>383413</v>
      </c>
      <c r="O414" s="1040"/>
      <c r="P414" s="1374"/>
      <c r="Q414" s="1040"/>
      <c r="R414" s="1374" t="s">
        <v>6123</v>
      </c>
    </row>
    <row r="415" spans="1:18" ht="60">
      <c r="A415" s="1370">
        <v>65</v>
      </c>
      <c r="B415" s="1157" t="s">
        <v>6158</v>
      </c>
      <c r="C415" s="1040" t="s">
        <v>3734</v>
      </c>
      <c r="D415" s="1040" t="s">
        <v>6127</v>
      </c>
      <c r="E415" s="1040">
        <v>1996</v>
      </c>
      <c r="F415" s="1040" t="s">
        <v>3509</v>
      </c>
      <c r="G415" s="382" t="s">
        <v>6119</v>
      </c>
      <c r="H415" s="382" t="s">
        <v>6128</v>
      </c>
      <c r="I415" s="382" t="s">
        <v>6129</v>
      </c>
      <c r="J415" s="1044">
        <v>1097.6500000000001</v>
      </c>
      <c r="K415" s="1044">
        <v>8371</v>
      </c>
      <c r="L415" s="1044">
        <v>375183</v>
      </c>
      <c r="M415" s="1044">
        <v>164130</v>
      </c>
      <c r="N415" s="1044">
        <f t="shared" si="28"/>
        <v>539313</v>
      </c>
      <c r="O415" s="1040"/>
      <c r="P415" s="1374"/>
      <c r="Q415" s="1040"/>
      <c r="R415" s="1374" t="s">
        <v>6123</v>
      </c>
    </row>
    <row r="416" spans="1:18" ht="60">
      <c r="A416" s="1370">
        <v>66</v>
      </c>
      <c r="B416" s="1157" t="s">
        <v>6158</v>
      </c>
      <c r="C416" s="1040" t="s">
        <v>3734</v>
      </c>
      <c r="D416" s="1040" t="s">
        <v>6130</v>
      </c>
      <c r="E416" s="1040">
        <v>1999</v>
      </c>
      <c r="F416" s="1040" t="s">
        <v>3509</v>
      </c>
      <c r="G416" s="382" t="s">
        <v>6119</v>
      </c>
      <c r="H416" s="382" t="s">
        <v>3735</v>
      </c>
      <c r="I416" s="382" t="s">
        <v>6131</v>
      </c>
      <c r="J416" s="1044">
        <v>1035.08</v>
      </c>
      <c r="K416" s="1044">
        <v>9162</v>
      </c>
      <c r="L416" s="1044">
        <v>127885</v>
      </c>
      <c r="M416" s="1044">
        <v>334329</v>
      </c>
      <c r="N416" s="1044">
        <f t="shared" si="28"/>
        <v>462214</v>
      </c>
      <c r="O416" s="1040"/>
      <c r="P416" s="1374"/>
      <c r="Q416" s="1040"/>
      <c r="R416" s="1374" t="s">
        <v>6123</v>
      </c>
    </row>
    <row r="417" spans="1:18" ht="72">
      <c r="A417" s="1370">
        <v>67</v>
      </c>
      <c r="B417" s="1157" t="s">
        <v>6158</v>
      </c>
      <c r="C417" s="1040" t="s">
        <v>6132</v>
      </c>
      <c r="D417" s="484" t="s">
        <v>6133</v>
      </c>
      <c r="E417" s="1196">
        <v>2008</v>
      </c>
      <c r="F417" s="1040" t="s">
        <v>3513</v>
      </c>
      <c r="G417" s="382" t="s">
        <v>3736</v>
      </c>
      <c r="H417" s="382" t="s">
        <v>3737</v>
      </c>
      <c r="I417" s="1376" t="s">
        <v>6134</v>
      </c>
      <c r="J417" s="1398">
        <v>1238.8</v>
      </c>
      <c r="K417" s="1398">
        <v>14508</v>
      </c>
      <c r="L417" s="1044">
        <v>87222</v>
      </c>
      <c r="M417" s="1044">
        <v>317000</v>
      </c>
      <c r="N417" s="1044">
        <f>SUM(L417:M417)</f>
        <v>404222</v>
      </c>
      <c r="O417" s="1040"/>
      <c r="P417" s="1374"/>
      <c r="Q417" s="1040"/>
      <c r="R417" s="1374" t="s">
        <v>6135</v>
      </c>
    </row>
    <row r="418" spans="1:18" ht="48">
      <c r="A418" s="1370">
        <v>68</v>
      </c>
      <c r="B418" s="1157" t="s">
        <v>6158</v>
      </c>
      <c r="C418" s="1040" t="s">
        <v>6132</v>
      </c>
      <c r="D418" s="484" t="s">
        <v>6136</v>
      </c>
      <c r="E418" s="1399">
        <v>1994</v>
      </c>
      <c r="F418" s="1040" t="s">
        <v>3516</v>
      </c>
      <c r="G418" s="382" t="s">
        <v>3736</v>
      </c>
      <c r="H418" s="382" t="s">
        <v>6137</v>
      </c>
      <c r="I418" s="1376" t="s">
        <v>6138</v>
      </c>
      <c r="J418" s="1398">
        <v>731.11</v>
      </c>
      <c r="K418" s="1398">
        <v>9045</v>
      </c>
      <c r="L418" s="1044">
        <v>178608</v>
      </c>
      <c r="M418" s="1044">
        <v>36078</v>
      </c>
      <c r="N418" s="1044">
        <f>SUM(L418:M418)</f>
        <v>214686</v>
      </c>
      <c r="O418" s="1040"/>
      <c r="P418" s="1374"/>
      <c r="Q418" s="1040"/>
      <c r="R418" s="1374" t="s">
        <v>6139</v>
      </c>
    </row>
    <row r="419" spans="1:18" ht="36">
      <c r="A419" s="1370">
        <v>69</v>
      </c>
      <c r="B419" s="1157" t="s">
        <v>6158</v>
      </c>
      <c r="C419" s="1040" t="s">
        <v>6132</v>
      </c>
      <c r="D419" s="1196" t="s">
        <v>6140</v>
      </c>
      <c r="E419" s="1196">
        <v>2016</v>
      </c>
      <c r="F419" s="1040" t="s">
        <v>3513</v>
      </c>
      <c r="G419" s="382" t="s">
        <v>3736</v>
      </c>
      <c r="H419" s="382" t="s">
        <v>6141</v>
      </c>
      <c r="I419" s="484" t="s">
        <v>6142</v>
      </c>
      <c r="J419" s="1400">
        <v>2008.64</v>
      </c>
      <c r="K419" s="1400">
        <v>15939</v>
      </c>
      <c r="L419" s="1044">
        <v>448267</v>
      </c>
      <c r="M419" s="1044">
        <v>33675</v>
      </c>
      <c r="N419" s="1044">
        <f>SUM(L419:M419)</f>
        <v>481942</v>
      </c>
      <c r="O419" s="1040"/>
      <c r="P419" s="1374"/>
      <c r="Q419" s="1040"/>
      <c r="R419" s="1374" t="s">
        <v>6143</v>
      </c>
    </row>
    <row r="420" spans="1:18" ht="36">
      <c r="A420" s="1370">
        <v>70</v>
      </c>
      <c r="B420" s="1157" t="s">
        <v>6158</v>
      </c>
      <c r="C420" s="1040" t="s">
        <v>6132</v>
      </c>
      <c r="D420" s="484" t="s">
        <v>6144</v>
      </c>
      <c r="E420" s="1196">
        <v>2016</v>
      </c>
      <c r="F420" s="1040" t="s">
        <v>3513</v>
      </c>
      <c r="G420" s="382" t="s">
        <v>3736</v>
      </c>
      <c r="H420" s="382" t="s">
        <v>6145</v>
      </c>
      <c r="I420" s="484" t="s">
        <v>6146</v>
      </c>
      <c r="J420" s="1401">
        <v>1686.09</v>
      </c>
      <c r="K420" s="1401">
        <v>16497</v>
      </c>
      <c r="L420" s="1044">
        <v>645686</v>
      </c>
      <c r="M420" s="1044">
        <v>415751</v>
      </c>
      <c r="N420" s="1044">
        <f t="shared" ref="N420" si="29">SUM(L420:M420)</f>
        <v>1061437</v>
      </c>
      <c r="O420" s="1040"/>
      <c r="P420" s="1374"/>
      <c r="Q420" s="1040"/>
      <c r="R420" s="1374" t="s">
        <v>6147</v>
      </c>
    </row>
    <row r="421" spans="1:18">
      <c r="A421" s="1370">
        <v>71</v>
      </c>
      <c r="B421" s="1157" t="s">
        <v>6158</v>
      </c>
      <c r="C421" s="1166" t="s">
        <v>3738</v>
      </c>
      <c r="D421" s="1040" t="s">
        <v>6148</v>
      </c>
      <c r="E421" s="1166">
        <v>2012</v>
      </c>
      <c r="F421" s="1040" t="s">
        <v>6149</v>
      </c>
      <c r="G421" s="1166" t="s">
        <v>3740</v>
      </c>
      <c r="H421" s="1166" t="s">
        <v>6150</v>
      </c>
      <c r="I421" s="1402" t="s">
        <v>6151</v>
      </c>
      <c r="J421" s="1381">
        <v>1830.5</v>
      </c>
      <c r="K421" s="1381">
        <v>15350</v>
      </c>
      <c r="L421" s="1233">
        <v>283822</v>
      </c>
      <c r="M421" s="1233">
        <v>82583</v>
      </c>
      <c r="N421" s="1234">
        <v>366405</v>
      </c>
      <c r="O421" s="1040" t="s">
        <v>5937</v>
      </c>
      <c r="P421" s="1374"/>
      <c r="Q421" s="1040"/>
      <c r="R421" s="1374"/>
    </row>
    <row r="422" spans="1:18" ht="24">
      <c r="A422" s="1370">
        <v>72</v>
      </c>
      <c r="B422" s="1157" t="s">
        <v>6158</v>
      </c>
      <c r="C422" s="1166" t="s">
        <v>3738</v>
      </c>
      <c r="D422" s="1374" t="s">
        <v>6152</v>
      </c>
      <c r="E422" s="1166">
        <v>1999</v>
      </c>
      <c r="F422" s="1040" t="s">
        <v>6153</v>
      </c>
      <c r="G422" s="1166" t="s">
        <v>3740</v>
      </c>
      <c r="H422" s="1166" t="s">
        <v>3741</v>
      </c>
      <c r="I422" s="1402" t="s">
        <v>6154</v>
      </c>
      <c r="J422" s="1381">
        <v>1141.53</v>
      </c>
      <c r="K422" s="1381">
        <v>6533</v>
      </c>
      <c r="L422" s="1233">
        <v>250514</v>
      </c>
      <c r="M422" s="1233">
        <v>30901</v>
      </c>
      <c r="N422" s="1234">
        <v>281415</v>
      </c>
      <c r="O422" s="1040"/>
      <c r="P422" s="1374" t="s">
        <v>6155</v>
      </c>
      <c r="Q422" s="1040"/>
      <c r="R422" s="1040"/>
    </row>
    <row r="423" spans="1:18">
      <c r="A423" s="1370">
        <v>73</v>
      </c>
      <c r="B423" s="1157" t="s">
        <v>6158</v>
      </c>
      <c r="C423" s="1166" t="s">
        <v>3738</v>
      </c>
      <c r="D423" s="1040" t="s">
        <v>6156</v>
      </c>
      <c r="E423" s="1166">
        <v>1999</v>
      </c>
      <c r="F423" s="1040" t="s">
        <v>6153</v>
      </c>
      <c r="G423" s="1166" t="s">
        <v>3740</v>
      </c>
      <c r="H423" s="1166" t="s">
        <v>3748</v>
      </c>
      <c r="I423" s="1402" t="s">
        <v>6157</v>
      </c>
      <c r="J423" s="1381">
        <v>1461.44</v>
      </c>
      <c r="K423" s="1381">
        <v>15970</v>
      </c>
      <c r="L423" s="1233">
        <v>195868</v>
      </c>
      <c r="M423" s="1233">
        <v>81844</v>
      </c>
      <c r="N423" s="1234">
        <v>277712</v>
      </c>
      <c r="O423" s="1040"/>
      <c r="P423" s="1374" t="s">
        <v>5937</v>
      </c>
      <c r="Q423" s="1040"/>
      <c r="R423" s="1040"/>
    </row>
    <row r="424" spans="1:18" s="1050" customFormat="1" ht="24.95" customHeight="1">
      <c r="A424" s="1224" t="s">
        <v>140</v>
      </c>
      <c r="B424" s="1345" t="s">
        <v>128</v>
      </c>
      <c r="C424" s="1345" t="s">
        <v>128</v>
      </c>
      <c r="D424" s="1345" t="s">
        <v>128</v>
      </c>
      <c r="E424" s="1345" t="s">
        <v>141</v>
      </c>
      <c r="F424" s="1345" t="s">
        <v>128</v>
      </c>
      <c r="G424" s="1345" t="s">
        <v>128</v>
      </c>
      <c r="H424" s="1345" t="s">
        <v>128</v>
      </c>
      <c r="I424" s="1345" t="s">
        <v>128</v>
      </c>
      <c r="J424" s="1346">
        <v>84635</v>
      </c>
      <c r="K424" s="1346">
        <v>689704</v>
      </c>
      <c r="L424" s="1346">
        <v>21646227</v>
      </c>
      <c r="M424" s="1346">
        <v>30974466</v>
      </c>
      <c r="N424" s="1346">
        <v>52620693</v>
      </c>
      <c r="O424" s="1227"/>
      <c r="P424" s="1224"/>
      <c r="Q424" s="1228"/>
      <c r="R424" s="1224"/>
    </row>
    <row r="425" spans="1:18" s="50" customFormat="1" ht="24.95" customHeight="1">
      <c r="A425" s="1157">
        <v>1</v>
      </c>
      <c r="B425" s="1149" t="s">
        <v>6159</v>
      </c>
      <c r="C425" s="1149" t="s">
        <v>6160</v>
      </c>
      <c r="D425" s="1149" t="s">
        <v>6161</v>
      </c>
      <c r="E425" s="1149">
        <v>1991</v>
      </c>
      <c r="F425" s="1149" t="s">
        <v>3752</v>
      </c>
      <c r="G425" s="1150" t="s">
        <v>6162</v>
      </c>
      <c r="H425" s="1150" t="s">
        <v>6163</v>
      </c>
      <c r="I425" s="1151" t="s">
        <v>6164</v>
      </c>
      <c r="J425" s="1152">
        <v>95</v>
      </c>
      <c r="K425" s="1152">
        <v>1407</v>
      </c>
      <c r="L425" s="1152">
        <v>0</v>
      </c>
      <c r="M425" s="1152">
        <v>10215</v>
      </c>
      <c r="N425" s="1152">
        <v>10215</v>
      </c>
      <c r="O425" s="1153"/>
      <c r="P425" s="1153"/>
      <c r="Q425" s="1222"/>
      <c r="R425" s="1055" t="s">
        <v>6165</v>
      </c>
    </row>
    <row r="426" spans="1:18" s="50" customFormat="1" ht="24.95" customHeight="1">
      <c r="A426" s="1157">
        <v>2</v>
      </c>
      <c r="B426" s="1149" t="s">
        <v>6159</v>
      </c>
      <c r="C426" s="1149" t="s">
        <v>6160</v>
      </c>
      <c r="D426" s="1149" t="s">
        <v>6166</v>
      </c>
      <c r="E426" s="1149">
        <v>1998</v>
      </c>
      <c r="F426" s="1149" t="s">
        <v>6167</v>
      </c>
      <c r="G426" s="1150" t="s">
        <v>6168</v>
      </c>
      <c r="H426" s="1150" t="s">
        <v>6169</v>
      </c>
      <c r="I426" s="1150" t="s">
        <v>6170</v>
      </c>
      <c r="J426" s="1152">
        <v>1946</v>
      </c>
      <c r="K426" s="1152">
        <v>13729</v>
      </c>
      <c r="L426" s="1152">
        <v>167034</v>
      </c>
      <c r="M426" s="1152">
        <v>775517</v>
      </c>
      <c r="N426" s="1152">
        <v>942551</v>
      </c>
      <c r="O426" s="1177"/>
      <c r="P426" s="1157"/>
      <c r="Q426" s="1055" t="s">
        <v>6171</v>
      </c>
      <c r="R426" s="1157"/>
    </row>
    <row r="427" spans="1:18" s="50" customFormat="1" ht="24.95" customHeight="1">
      <c r="A427" s="1157">
        <v>3</v>
      </c>
      <c r="B427" s="1149" t="s">
        <v>6159</v>
      </c>
      <c r="C427" s="1149" t="s">
        <v>6160</v>
      </c>
      <c r="D427" s="1149" t="s">
        <v>6172</v>
      </c>
      <c r="E427" s="1149">
        <v>1992</v>
      </c>
      <c r="F427" s="1149" t="s">
        <v>6173</v>
      </c>
      <c r="G427" s="1150" t="s">
        <v>6168</v>
      </c>
      <c r="H427" s="1150" t="s">
        <v>3776</v>
      </c>
      <c r="I427" s="1403" t="s">
        <v>6174</v>
      </c>
      <c r="J427" s="1170">
        <v>197.32</v>
      </c>
      <c r="K427" s="1170">
        <v>6142</v>
      </c>
      <c r="L427" s="1170">
        <v>0</v>
      </c>
      <c r="M427" s="1170">
        <v>186102</v>
      </c>
      <c r="N427" s="1170">
        <f>L427+M427</f>
        <v>186102</v>
      </c>
      <c r="O427" s="1157"/>
      <c r="P427" s="1157" t="s">
        <v>6175</v>
      </c>
      <c r="Q427" s="1222"/>
      <c r="R427" s="1157"/>
    </row>
    <row r="428" spans="1:18" s="50" customFormat="1" ht="24.95" customHeight="1">
      <c r="A428" s="1157">
        <v>4</v>
      </c>
      <c r="B428" s="1149" t="s">
        <v>6159</v>
      </c>
      <c r="C428" s="1149" t="s">
        <v>6160</v>
      </c>
      <c r="D428" s="1149" t="s">
        <v>6176</v>
      </c>
      <c r="E428" s="1149">
        <v>2001</v>
      </c>
      <c r="F428" s="1149" t="s">
        <v>6177</v>
      </c>
      <c r="G428" s="1150" t="s">
        <v>6178</v>
      </c>
      <c r="H428" s="1150" t="s">
        <v>6179</v>
      </c>
      <c r="I428" s="1150" t="s">
        <v>6180</v>
      </c>
      <c r="J428" s="1311">
        <v>1396.28</v>
      </c>
      <c r="K428" s="1311">
        <v>16192</v>
      </c>
      <c r="L428" s="1311">
        <v>584593</v>
      </c>
      <c r="M428" s="1311">
        <v>351250</v>
      </c>
      <c r="N428" s="1170">
        <f t="shared" ref="N428" si="30">L428+M428</f>
        <v>935843</v>
      </c>
      <c r="O428" s="1157"/>
      <c r="P428" s="1157" t="s">
        <v>6175</v>
      </c>
      <c r="Q428" s="1222"/>
      <c r="R428" s="1178"/>
    </row>
    <row r="429" spans="1:18" s="1050" customFormat="1" ht="24.95" customHeight="1">
      <c r="A429" s="1224" t="s">
        <v>140</v>
      </c>
      <c r="B429" s="1345" t="s">
        <v>128</v>
      </c>
      <c r="C429" s="1345" t="s">
        <v>128</v>
      </c>
      <c r="D429" s="1345" t="s">
        <v>128</v>
      </c>
      <c r="E429" s="1345" t="s">
        <v>141</v>
      </c>
      <c r="F429" s="1345" t="s">
        <v>128</v>
      </c>
      <c r="G429" s="1345" t="s">
        <v>128</v>
      </c>
      <c r="H429" s="1345" t="s">
        <v>128</v>
      </c>
      <c r="I429" s="1345" t="s">
        <v>128</v>
      </c>
      <c r="J429" s="1346">
        <v>3635</v>
      </c>
      <c r="K429" s="1346">
        <v>37470</v>
      </c>
      <c r="L429" s="1346">
        <v>751627</v>
      </c>
      <c r="M429" s="1346">
        <v>1323084</v>
      </c>
      <c r="N429" s="1346">
        <v>2074711</v>
      </c>
      <c r="O429" s="1227"/>
      <c r="P429" s="1224"/>
      <c r="Q429" s="1228"/>
      <c r="R429" s="1224"/>
    </row>
  </sheetData>
  <mergeCells count="10">
    <mergeCell ref="O3:R3"/>
    <mergeCell ref="F3:F4"/>
    <mergeCell ref="L3:N3"/>
    <mergeCell ref="A3:A4"/>
    <mergeCell ref="B3:B4"/>
    <mergeCell ref="C3:C4"/>
    <mergeCell ref="D3:D4"/>
    <mergeCell ref="E3:E4"/>
    <mergeCell ref="J3:K3"/>
    <mergeCell ref="G3:I3"/>
  </mergeCells>
  <phoneticPr fontId="5" type="noConversion"/>
  <dataValidations count="1">
    <dataValidation errorStyle="warning" allowBlank="1" showInputMessage="1" showErrorMessage="1" sqref="J167:M167 J192:N195 J196:M196 J200:N201 J213:N215 J205:N208 N212 N216:N220 N224:N227 J223:N223 N222 J228:N230 N231:N234 J235:N235 J248:M248 J259:N260 L263:M263 J274:O274 J269:M272 N269:N273 J283:M283 J276:M279 N248:N258 N236:N239 J240:N240 N241:O241 J251:M251 J203:K203 L203:N204 N179:O179 J180:N182 N261:N262 N275:O285 O167:O178 O180:O240 O242:O273 P167:R285"/>
  </dataValidations>
  <pageMargins left="0.15748031496062992" right="0.15748031496062992" top="0.55118110236220474" bottom="0.55118110236220474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1. 총괄</vt:lpstr>
      <vt:lpstr>2. 활용 현황</vt:lpstr>
      <vt:lpstr>3. 미활용 현황</vt:lpstr>
      <vt:lpstr>'1. 총괄'!Print_Area</vt:lpstr>
      <vt:lpstr>'2. 활용 현황'!Print_Titles</vt:lpstr>
      <vt:lpstr>'3. 미활용 현황'!Print_Titles</vt:lpstr>
    </vt:vector>
  </TitlesOfParts>
  <Company>교육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s1</dc:creator>
  <cp:lastModifiedBy>moe</cp:lastModifiedBy>
  <cp:lastPrinted>2017-03-15T07:03:22Z</cp:lastPrinted>
  <dcterms:created xsi:type="dcterms:W3CDTF">2006-04-04T23:50:25Z</dcterms:created>
  <dcterms:modified xsi:type="dcterms:W3CDTF">2017-04-02T08:55:15Z</dcterms:modified>
</cp:coreProperties>
</file>